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20" windowHeight="11020"/>
  </bookViews>
  <sheets>
    <sheet name="PIT" sheetId="1" r:id="rId1"/>
    <sheet name="CIT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/>
  <c r="L21" s="1"/>
  <c r="M22"/>
  <c r="M21"/>
  <c r="K21"/>
  <c r="J21"/>
  <c r="K22"/>
  <c r="L22" l="1"/>
  <c r="L8"/>
  <c r="L9"/>
  <c r="L10"/>
  <c r="L11"/>
  <c r="L12"/>
  <c r="L13"/>
  <c r="L14"/>
  <c r="L15"/>
  <c r="L16"/>
  <c r="L17"/>
  <c r="L18"/>
  <c r="L7"/>
  <c r="I19"/>
  <c r="M19"/>
  <c r="C19"/>
  <c r="H9"/>
  <c r="H10"/>
  <c r="H11"/>
  <c r="H12"/>
  <c r="H13"/>
  <c r="H14"/>
  <c r="H15"/>
  <c r="H16"/>
  <c r="H17"/>
  <c r="H18"/>
  <c r="H8"/>
  <c r="H7"/>
  <c r="E19"/>
  <c r="D8"/>
  <c r="D9"/>
  <c r="D10"/>
  <c r="D11"/>
  <c r="D12"/>
  <c r="D13"/>
  <c r="D14"/>
  <c r="D15"/>
  <c r="D16"/>
  <c r="D17"/>
  <c r="D18"/>
  <c r="D7"/>
  <c r="J19"/>
  <c r="J22" s="1"/>
  <c r="K19"/>
  <c r="G19"/>
  <c r="F19"/>
  <c r="B19"/>
  <c r="L19" l="1"/>
  <c r="H19"/>
  <c r="D19"/>
</calcChain>
</file>

<file path=xl/sharedStrings.xml><?xml version="1.0" encoding="utf-8"?>
<sst xmlns="http://schemas.openxmlformats.org/spreadsheetml/2006/main" count="40" uniqueCount="28">
  <si>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</si>
  <si>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</si>
  <si>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</si>
  <si>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</si>
  <si>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</si>
  <si>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</si>
  <si>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</si>
  <si>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</si>
  <si>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</si>
  <si>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</si>
  <si>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</si>
  <si>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</si>
  <si>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osoby fizyczne</t>
  </si>
  <si>
    <t>osoby prawne</t>
  </si>
  <si>
    <t>suma</t>
  </si>
  <si>
    <t>podatek od nieruchomości</t>
  </si>
  <si>
    <t>łącznie</t>
  </si>
  <si>
    <t>pod. od nieruch.</t>
  </si>
  <si>
    <t>wpływ z PIT</t>
  </si>
  <si>
    <t>Dochody z tytułu wpłat podatku od nieruchomości i dochodowego od osób fizycznych w latach 2018 - 2020</t>
  </si>
  <si>
    <t>Stan na dzień</t>
  </si>
  <si>
    <t>Dochody z tytułu podatku dochodowego od osób prawnych CIT</t>
  </si>
  <si>
    <t>31.03.2018</t>
  </si>
  <si>
    <t>31.03.2019</t>
  </si>
  <si>
    <t>31.03.2020</t>
  </si>
  <si>
    <t xml:space="preserve">Plan </t>
  </si>
  <si>
    <t>Wykonanie w %</t>
  </si>
  <si>
    <t>Pozostało                 do realizacji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</si>
</sst>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165" fontId="0" fillId="0" borderId="0" xfId="0" applyNumberFormat="1"/>
    <xf numFmtId="165" fontId="0" fillId="4" borderId="2" xfId="0" applyNumberFormat="1" applyFill="1" applyBorder="1"/>
    <xf numFmtId="165" fontId="0" fillId="3" borderId="2" xfId="0" applyNumberFormat="1" applyFill="1" applyBorder="1"/>
    <xf numFmtId="165" fontId="0" fillId="0" borderId="0" xfId="0" applyNumberFormat="1" applyFill="1" applyBorder="1"/>
    <xf numFmtId="165" fontId="0" fillId="4" borderId="1" xfId="0" applyNumberFormat="1" applyFill="1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5" borderId="8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1" xfId="0" applyFill="1" applyBorder="1"/>
    <xf numFmtId="0" fontId="1" fillId="2" borderId="1" xfId="0" applyFont="1" applyFill="1" applyBorder="1"/>
    <xf numFmtId="165" fontId="0" fillId="5" borderId="1" xfId="0" applyNumberFormat="1" applyFill="1" applyBorder="1"/>
    <xf numFmtId="165" fontId="0" fillId="5" borderId="2" xfId="0" applyNumberFormat="1" applyFill="1" applyBorder="1"/>
    <xf numFmtId="165" fontId="0" fillId="0" borderId="9" xfId="0" applyNumberFormat="1" applyBorder="1"/>
    <xf numFmtId="165" fontId="0" fillId="3" borderId="8" xfId="0" applyNumberFormat="1" applyFill="1" applyBorder="1"/>
    <xf numFmtId="165" fontId="1" fillId="5" borderId="8" xfId="0" applyNumberFormat="1" applyFont="1" applyFill="1" applyBorder="1"/>
    <xf numFmtId="165" fontId="1" fillId="3" borderId="8" xfId="0" applyNumberFormat="1" applyFont="1" applyFill="1" applyBorder="1"/>
    <xf numFmtId="165" fontId="1" fillId="0" borderId="9" xfId="0" applyNumberFormat="1" applyFont="1" applyBorder="1"/>
    <xf numFmtId="165" fontId="1" fillId="4" borderId="1" xfId="0" applyNumberFormat="1" applyFont="1" applyFill="1" applyBorder="1"/>
    <xf numFmtId="165" fontId="0" fillId="2" borderId="9" xfId="0" applyNumberFormat="1" applyFill="1" applyBorder="1"/>
    <xf numFmtId="165" fontId="0" fillId="2" borderId="5" xfId="0" applyNumberFormat="1" applyFill="1" applyBorder="1"/>
    <xf numFmtId="165" fontId="1" fillId="2" borderId="1" xfId="0" applyNumberFormat="1" applyFont="1" applyFill="1" applyBorder="1"/>
    <xf numFmtId="165" fontId="1" fillId="0" borderId="1" xfId="0" applyNumberFormat="1" applyFont="1" applyBorder="1"/>
    <xf numFmtId="165" fontId="1" fillId="3" borderId="1" xfId="0" applyNumberFormat="1" applyFont="1" applyFill="1" applyBorder="1"/>
    <xf numFmtId="0" fontId="0" fillId="0" borderId="0" xfId="0" applyBorder="1"/>
    <xf numFmtId="0" fontId="0" fillId="6" borderId="1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0" fillId="0" borderId="0" xfId="0" applyNumberFormat="1" applyFill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165" fontId="0" fillId="0" borderId="1" xfId="0" applyNumberForma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1" fillId="0" borderId="0" xfId="0" applyFont="1" applyAlignment="1">
      <alignment wrapText="1"/>
    </xf>
    <xf numFmtId="164" fontId="0" fillId="0" borderId="0" xfId="1" applyFont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tabSelected="1" topLeftCell="B1" zoomScaleNormal="100" workbookViewId="0">
      <selection activeCell="G22" sqref="G22"/>
    </sheetView>
  </sheetViews>
  <sheetFormatPr defaultRowHeight="14.5"/>
  <cols>
    <col min="1" max="1" width="11.54296875" customWidth="1"/>
    <col min="2" max="2" width="15.81640625" customWidth="1"/>
    <col min="3" max="5" width="16.7265625" customWidth="1"/>
    <col min="6" max="6" width="14.453125" customWidth="1"/>
    <col min="7" max="9" width="17.7265625" customWidth="1"/>
    <col min="10" max="10" width="14.1796875" customWidth="1"/>
    <col min="11" max="11" width="16.81640625" customWidth="1"/>
    <col min="12" max="12" width="14.81640625" customWidth="1"/>
    <col min="13" max="13" width="14.26953125" customWidth="1"/>
    <col min="14" max="15" width="14" bestFit="1" customWidth="1"/>
    <col min="16" max="16" width="14.81640625" customWidth="1"/>
    <col min="17" max="17" width="14.26953125" customWidth="1"/>
  </cols>
  <sheetData>
    <row r="2" spans="1:17" ht="18.5">
      <c r="D2" s="37" t="s">
        <v>19</v>
      </c>
      <c r="E2" s="37"/>
      <c r="F2" s="37"/>
      <c r="G2" s="37"/>
      <c r="H2" s="37"/>
      <c r="I2" s="37"/>
      <c r="J2" s="38"/>
      <c r="K2" s="37"/>
      <c r="L2" s="38"/>
    </row>
    <row r="3" spans="1:17">
      <c r="F3" s="36"/>
    </row>
    <row r="4" spans="1:17">
      <c r="A4" s="12"/>
      <c r="B4" s="46">
        <v>2018</v>
      </c>
      <c r="C4" s="47"/>
      <c r="D4" s="47"/>
      <c r="E4" s="48"/>
      <c r="F4" s="46">
        <v>2019</v>
      </c>
      <c r="G4" s="47"/>
      <c r="H4" s="47"/>
      <c r="I4" s="48"/>
      <c r="J4" s="46">
        <v>2020</v>
      </c>
      <c r="K4" s="47"/>
      <c r="L4" s="47"/>
      <c r="M4" s="48"/>
    </row>
    <row r="5" spans="1:17">
      <c r="A5" s="13"/>
      <c r="B5" s="49" t="s">
        <v>15</v>
      </c>
      <c r="C5" s="50"/>
      <c r="D5" s="31" t="s">
        <v>16</v>
      </c>
      <c r="E5" s="51" t="s">
        <v>18</v>
      </c>
      <c r="F5" s="49" t="s">
        <v>15</v>
      </c>
      <c r="G5" s="50"/>
      <c r="H5" s="31" t="s">
        <v>16</v>
      </c>
      <c r="I5" s="51" t="s">
        <v>18</v>
      </c>
      <c r="J5" s="49" t="s">
        <v>15</v>
      </c>
      <c r="K5" s="50"/>
      <c r="L5" s="31" t="s">
        <v>16</v>
      </c>
      <c r="M5" s="51" t="s">
        <v>18</v>
      </c>
    </row>
    <row r="6" spans="1:17">
      <c r="A6" s="14"/>
      <c r="B6" s="32" t="s">
        <v>12</v>
      </c>
      <c r="C6" s="32" t="s">
        <v>13</v>
      </c>
      <c r="D6" s="33" t="s">
        <v>17</v>
      </c>
      <c r="E6" s="52"/>
      <c r="F6" s="32" t="s">
        <v>12</v>
      </c>
      <c r="G6" s="32" t="s">
        <v>13</v>
      </c>
      <c r="H6" s="33" t="s">
        <v>17</v>
      </c>
      <c r="I6" s="52"/>
      <c r="J6" s="32" t="s">
        <v>12</v>
      </c>
      <c r="K6" s="32" t="s">
        <v>13</v>
      </c>
      <c r="L6" s="33" t="s">
        <v>17</v>
      </c>
      <c r="M6" s="52"/>
      <c r="N6" s="30"/>
      <c r="O6" s="30"/>
      <c r="P6" s="30"/>
    </row>
    <row r="7" spans="1:17" ht="23.25" customHeight="1">
      <c r="A7" s="15" t="s">
        <v>0</v>
      </c>
      <c r="B7" s="10">
        <v>64959.72</v>
      </c>
      <c r="C7" s="5">
        <v>1227937.8999999999</v>
      </c>
      <c r="D7" s="6">
        <f>B7+C7</f>
        <v>1292897.6199999999</v>
      </c>
      <c r="E7" s="9">
        <v>3856609</v>
      </c>
      <c r="F7" s="17">
        <v>57966.22</v>
      </c>
      <c r="G7" s="5">
        <v>1336830.6299999999</v>
      </c>
      <c r="H7" s="6">
        <f>F7+G7</f>
        <v>1394796.8499999999</v>
      </c>
      <c r="I7" s="7">
        <v>4553380</v>
      </c>
      <c r="J7" s="17">
        <v>62345.86</v>
      </c>
      <c r="K7" s="5">
        <v>1437840.38</v>
      </c>
      <c r="L7" s="6">
        <f>J7+K7</f>
        <v>1500186.24</v>
      </c>
      <c r="M7" s="8">
        <v>4641899</v>
      </c>
      <c r="N7" s="4"/>
      <c r="O7" s="4"/>
      <c r="P7" s="34"/>
      <c r="Q7" s="1"/>
    </row>
    <row r="8" spans="1:17" ht="24" customHeight="1">
      <c r="A8" s="15" t="s">
        <v>1</v>
      </c>
      <c r="B8" s="10">
        <v>509132.79999999999</v>
      </c>
      <c r="C8" s="5">
        <v>1564228.85</v>
      </c>
      <c r="D8" s="6">
        <f t="shared" ref="D8:D18" si="0">B8+C8</f>
        <v>2073361.6500000001</v>
      </c>
      <c r="E8" s="9">
        <v>2586783</v>
      </c>
      <c r="F8" s="17">
        <v>579176.62</v>
      </c>
      <c r="G8" s="5">
        <v>1414919.8</v>
      </c>
      <c r="H8" s="6">
        <f>F8+G8</f>
        <v>1994096.42</v>
      </c>
      <c r="I8" s="7">
        <v>2736600</v>
      </c>
      <c r="J8" s="17">
        <v>509963.26</v>
      </c>
      <c r="K8" s="5">
        <v>1461484.73</v>
      </c>
      <c r="L8" s="6">
        <f t="shared" ref="L8:L18" si="1">J8+K8</f>
        <v>1971447.99</v>
      </c>
      <c r="M8" s="9">
        <v>3172179</v>
      </c>
      <c r="N8" s="35"/>
      <c r="O8" s="35"/>
      <c r="P8" s="35"/>
      <c r="Q8" s="1"/>
    </row>
    <row r="9" spans="1:17" ht="24" customHeight="1">
      <c r="A9" s="15" t="s">
        <v>2</v>
      </c>
      <c r="B9" s="10">
        <v>1560456.9</v>
      </c>
      <c r="C9" s="5">
        <v>1330561.9099999999</v>
      </c>
      <c r="D9" s="6">
        <f t="shared" si="0"/>
        <v>2891018.8099999996</v>
      </c>
      <c r="E9" s="9">
        <v>2283745</v>
      </c>
      <c r="F9" s="17">
        <v>1626490.92</v>
      </c>
      <c r="G9" s="5">
        <v>1352859.29</v>
      </c>
      <c r="H9" s="6">
        <f t="shared" ref="H9:H18" si="2">F9+G9</f>
        <v>2979350.21</v>
      </c>
      <c r="I9" s="7">
        <v>2119258</v>
      </c>
      <c r="J9" s="17">
        <v>1715261.59</v>
      </c>
      <c r="K9" s="5">
        <v>1438602.92</v>
      </c>
      <c r="L9" s="6">
        <f t="shared" si="1"/>
        <v>3153864.51</v>
      </c>
      <c r="M9" s="9">
        <v>1851107</v>
      </c>
      <c r="N9" s="35"/>
      <c r="O9" s="35"/>
      <c r="P9" s="35"/>
      <c r="Q9" s="1"/>
    </row>
    <row r="10" spans="1:17" ht="22.5" customHeight="1">
      <c r="A10" s="15" t="s">
        <v>3</v>
      </c>
      <c r="B10" s="10">
        <v>223611.67</v>
      </c>
      <c r="C10" s="5">
        <v>1364302.75</v>
      </c>
      <c r="D10" s="6">
        <f t="shared" si="0"/>
        <v>1587914.42</v>
      </c>
      <c r="E10" s="9">
        <v>4028644</v>
      </c>
      <c r="F10" s="17">
        <v>217940.1</v>
      </c>
      <c r="G10" s="5">
        <v>1364829.26</v>
      </c>
      <c r="H10" s="6">
        <f t="shared" si="2"/>
        <v>1582769.36</v>
      </c>
      <c r="I10" s="7">
        <v>4464862</v>
      </c>
      <c r="J10" s="17">
        <v>241173.32</v>
      </c>
      <c r="K10" s="5">
        <v>1372477.15</v>
      </c>
      <c r="L10" s="6">
        <f t="shared" si="1"/>
        <v>1613650.47</v>
      </c>
      <c r="M10" s="39">
        <v>2738343</v>
      </c>
      <c r="N10" s="35"/>
      <c r="O10" s="35"/>
      <c r="P10" s="35"/>
      <c r="Q10" s="1"/>
    </row>
    <row r="11" spans="1:17" ht="24" customHeight="1">
      <c r="A11" s="15" t="s">
        <v>4</v>
      </c>
      <c r="B11" s="10">
        <v>739095.06</v>
      </c>
      <c r="C11" s="5">
        <v>1340921.22</v>
      </c>
      <c r="D11" s="6">
        <f t="shared" si="0"/>
        <v>2080016.28</v>
      </c>
      <c r="E11" s="9">
        <v>2405175</v>
      </c>
      <c r="F11" s="17">
        <v>814266.34</v>
      </c>
      <c r="G11" s="5">
        <v>1418695.1</v>
      </c>
      <c r="H11" s="6">
        <f t="shared" si="2"/>
        <v>2232961.44</v>
      </c>
      <c r="I11" s="7">
        <v>2961356</v>
      </c>
      <c r="J11" s="17">
        <v>784072.9</v>
      </c>
      <c r="K11" s="5">
        <v>1429670.75</v>
      </c>
      <c r="L11" s="6">
        <f t="shared" si="1"/>
        <v>2213743.65</v>
      </c>
      <c r="M11" s="8">
        <v>3683147</v>
      </c>
      <c r="N11" s="35"/>
      <c r="O11" s="35"/>
      <c r="P11" s="35"/>
      <c r="Q11" s="1"/>
    </row>
    <row r="12" spans="1:17" ht="23.25" customHeight="1">
      <c r="A12" s="15" t="s">
        <v>5</v>
      </c>
      <c r="B12" s="10">
        <v>242653.89</v>
      </c>
      <c r="C12" s="5">
        <v>1332685.58</v>
      </c>
      <c r="D12" s="6">
        <f t="shared" si="0"/>
        <v>1575339.4700000002</v>
      </c>
      <c r="E12" s="9">
        <v>2586663</v>
      </c>
      <c r="F12" s="17">
        <v>252745.14</v>
      </c>
      <c r="G12" s="5">
        <v>1325240.42</v>
      </c>
      <c r="H12" s="6">
        <f t="shared" si="2"/>
        <v>1577985.56</v>
      </c>
      <c r="I12" s="7">
        <v>3726063</v>
      </c>
      <c r="J12" s="17"/>
      <c r="K12" s="5"/>
      <c r="L12" s="6">
        <f t="shared" si="1"/>
        <v>0</v>
      </c>
      <c r="M12" s="8"/>
      <c r="N12" s="35"/>
      <c r="O12" s="35"/>
      <c r="P12" s="35"/>
      <c r="Q12" s="1"/>
    </row>
    <row r="13" spans="1:17" ht="24.75" customHeight="1">
      <c r="A13" s="15" t="s">
        <v>6</v>
      </c>
      <c r="B13" s="10">
        <v>126403.89</v>
      </c>
      <c r="C13" s="5">
        <v>1340857.1599999999</v>
      </c>
      <c r="D13" s="6">
        <f t="shared" si="0"/>
        <v>1467261.0499999998</v>
      </c>
      <c r="E13" s="9">
        <v>3003219</v>
      </c>
      <c r="F13" s="17">
        <v>100487</v>
      </c>
      <c r="G13" s="5">
        <v>1366323.6</v>
      </c>
      <c r="H13" s="6">
        <f t="shared" si="2"/>
        <v>1466810.6</v>
      </c>
      <c r="I13" s="7">
        <v>3728060</v>
      </c>
      <c r="J13" s="17"/>
      <c r="K13" s="5"/>
      <c r="L13" s="6">
        <f t="shared" si="1"/>
        <v>0</v>
      </c>
      <c r="M13" s="8"/>
      <c r="N13" s="35"/>
      <c r="O13" s="35"/>
      <c r="P13" s="35"/>
      <c r="Q13" s="1"/>
    </row>
    <row r="14" spans="1:17" ht="22.5" customHeight="1">
      <c r="A14" s="15" t="s">
        <v>7</v>
      </c>
      <c r="B14" s="10">
        <v>97200.39</v>
      </c>
      <c r="C14" s="5">
        <v>1341315.98</v>
      </c>
      <c r="D14" s="6">
        <f t="shared" si="0"/>
        <v>1438516.3699999999</v>
      </c>
      <c r="E14" s="9">
        <v>3420364</v>
      </c>
      <c r="F14" s="17">
        <v>106187</v>
      </c>
      <c r="G14" s="5">
        <v>1346703.69</v>
      </c>
      <c r="H14" s="6">
        <f t="shared" si="2"/>
        <v>1452890.69</v>
      </c>
      <c r="I14" s="7">
        <v>4099522</v>
      </c>
      <c r="J14" s="17"/>
      <c r="K14" s="5"/>
      <c r="L14" s="6">
        <f t="shared" si="1"/>
        <v>0</v>
      </c>
      <c r="M14" s="8"/>
      <c r="N14" s="35"/>
      <c r="O14" s="35"/>
      <c r="P14" s="35"/>
      <c r="Q14" s="1"/>
    </row>
    <row r="15" spans="1:17" ht="24.75" customHeight="1">
      <c r="A15" s="15" t="s">
        <v>8</v>
      </c>
      <c r="B15" s="10">
        <v>742473.48</v>
      </c>
      <c r="C15" s="5">
        <v>1316663.07</v>
      </c>
      <c r="D15" s="6">
        <f t="shared" si="0"/>
        <v>2059136.55</v>
      </c>
      <c r="E15" s="9">
        <v>3447282</v>
      </c>
      <c r="F15" s="17">
        <v>789213.19</v>
      </c>
      <c r="G15" s="5">
        <v>1378382.48</v>
      </c>
      <c r="H15" s="6">
        <f t="shared" si="2"/>
        <v>2167595.67</v>
      </c>
      <c r="I15" s="7">
        <v>3802276</v>
      </c>
      <c r="J15" s="17"/>
      <c r="K15" s="5"/>
      <c r="L15" s="6">
        <f t="shared" si="1"/>
        <v>0</v>
      </c>
      <c r="M15" s="8"/>
      <c r="N15" s="35"/>
      <c r="O15" s="35"/>
      <c r="P15" s="35"/>
      <c r="Q15" s="1"/>
    </row>
    <row r="16" spans="1:17" ht="23.25" customHeight="1">
      <c r="A16" s="15" t="s">
        <v>9</v>
      </c>
      <c r="B16" s="10">
        <v>227531.9</v>
      </c>
      <c r="C16" s="5">
        <v>1441217.45</v>
      </c>
      <c r="D16" s="6">
        <f t="shared" si="0"/>
        <v>1668749.3499999999</v>
      </c>
      <c r="E16" s="9">
        <v>3780847</v>
      </c>
      <c r="F16" s="17">
        <v>190775.14</v>
      </c>
      <c r="G16" s="5">
        <v>1397096.84</v>
      </c>
      <c r="H16" s="6">
        <f t="shared" si="2"/>
        <v>1587871.98</v>
      </c>
      <c r="I16" s="7">
        <v>4248969</v>
      </c>
      <c r="J16" s="17"/>
      <c r="K16" s="5"/>
      <c r="L16" s="6">
        <f t="shared" si="1"/>
        <v>0</v>
      </c>
      <c r="M16" s="8"/>
      <c r="N16" s="35"/>
      <c r="O16" s="35"/>
      <c r="P16" s="35"/>
      <c r="Q16" s="1"/>
    </row>
    <row r="17" spans="1:17" ht="24.75" customHeight="1">
      <c r="A17" s="15" t="s">
        <v>10</v>
      </c>
      <c r="B17" s="10">
        <v>698866.23</v>
      </c>
      <c r="C17" s="5">
        <v>1316232.2</v>
      </c>
      <c r="D17" s="6">
        <f t="shared" si="0"/>
        <v>2015098.43</v>
      </c>
      <c r="E17" s="9">
        <v>3747288</v>
      </c>
      <c r="F17" s="17">
        <v>739955.78</v>
      </c>
      <c r="G17" s="5">
        <v>1372730.3</v>
      </c>
      <c r="H17" s="3">
        <f t="shared" si="2"/>
        <v>2112686.0800000001</v>
      </c>
      <c r="I17" s="7">
        <v>3821482</v>
      </c>
      <c r="J17" s="18"/>
      <c r="K17" s="2"/>
      <c r="L17" s="6">
        <f t="shared" si="1"/>
        <v>0</v>
      </c>
      <c r="M17" s="8"/>
      <c r="N17" s="35"/>
      <c r="O17" s="35"/>
      <c r="P17" s="35"/>
      <c r="Q17" s="1"/>
    </row>
    <row r="18" spans="1:17" ht="25.5" customHeight="1">
      <c r="A18" s="15" t="s">
        <v>11</v>
      </c>
      <c r="B18" s="10">
        <v>321024.44</v>
      </c>
      <c r="C18" s="5">
        <v>1303396.0900000001</v>
      </c>
      <c r="D18" s="20">
        <f t="shared" si="0"/>
        <v>1624420.53</v>
      </c>
      <c r="E18" s="19">
        <v>3993423</v>
      </c>
      <c r="F18" s="10">
        <v>206019.62</v>
      </c>
      <c r="G18" s="5">
        <v>1342017.47</v>
      </c>
      <c r="H18" s="6">
        <f t="shared" si="2"/>
        <v>1548037.0899999999</v>
      </c>
      <c r="I18" s="25">
        <v>4098120</v>
      </c>
      <c r="J18" s="17"/>
      <c r="K18" s="5"/>
      <c r="L18" s="6">
        <f t="shared" si="1"/>
        <v>0</v>
      </c>
      <c r="M18" s="8"/>
      <c r="N18" s="35"/>
      <c r="O18" s="35"/>
      <c r="P18" s="35"/>
      <c r="Q18" s="1"/>
    </row>
    <row r="19" spans="1:17" ht="23.25" customHeight="1">
      <c r="A19" s="16" t="s">
        <v>14</v>
      </c>
      <c r="B19" s="21">
        <f t="shared" ref="B19:I19" si="3">SUM(B7:B18)</f>
        <v>5553410.370000002</v>
      </c>
      <c r="C19" s="24">
        <f>SUM(C7:C18)</f>
        <v>16220320.159999998</v>
      </c>
      <c r="D19" s="22">
        <f t="shared" si="3"/>
        <v>21773730.530000001</v>
      </c>
      <c r="E19" s="23">
        <f t="shared" si="3"/>
        <v>39140042</v>
      </c>
      <c r="F19" s="21">
        <f t="shared" si="3"/>
        <v>5681223.0699999994</v>
      </c>
      <c r="G19" s="24">
        <f t="shared" si="3"/>
        <v>16416628.880000001</v>
      </c>
      <c r="H19" s="29">
        <f t="shared" si="3"/>
        <v>22097851.949999999</v>
      </c>
      <c r="I19" s="27">
        <f t="shared" si="3"/>
        <v>44359948</v>
      </c>
      <c r="J19" s="21">
        <f t="shared" ref="J19:M19" si="4">SUM(J7:J18)</f>
        <v>3312816.9299999997</v>
      </c>
      <c r="K19" s="24">
        <f t="shared" si="4"/>
        <v>7140075.9299999997</v>
      </c>
      <c r="L19" s="29">
        <f t="shared" si="4"/>
        <v>10452892.859999999</v>
      </c>
      <c r="M19" s="28">
        <f t="shared" si="4"/>
        <v>16086675</v>
      </c>
      <c r="N19" s="35"/>
      <c r="O19" s="35"/>
      <c r="P19" s="35"/>
      <c r="Q19" s="1"/>
    </row>
    <row r="20" spans="1:17">
      <c r="A20" s="11"/>
      <c r="H20" s="26"/>
      <c r="I20" s="38" t="s">
        <v>25</v>
      </c>
      <c r="J20" s="1">
        <v>7109011</v>
      </c>
      <c r="K20" s="1">
        <v>17249733</v>
      </c>
      <c r="L20" s="1">
        <f>J20+K20</f>
        <v>24358744</v>
      </c>
      <c r="M20" s="1">
        <v>46037282</v>
      </c>
    </row>
    <row r="21" spans="1:17">
      <c r="A21" s="11"/>
      <c r="B21" s="1"/>
      <c r="C21" s="1"/>
      <c r="D21" s="1"/>
      <c r="E21" s="1"/>
      <c r="I21" s="38" t="s">
        <v>26</v>
      </c>
      <c r="J21" s="45">
        <f>J19*100/J20</f>
        <v>46.600250442712777</v>
      </c>
      <c r="K21" s="45">
        <f>K19*100/K20</f>
        <v>41.392385203875328</v>
      </c>
      <c r="L21" s="45">
        <f t="shared" ref="L21:M21" si="5">L19*100/L20</f>
        <v>42.912281766251986</v>
      </c>
      <c r="M21" s="45">
        <f t="shared" si="5"/>
        <v>34.942712300000679</v>
      </c>
    </row>
    <row r="22" spans="1:17" ht="29">
      <c r="I22" s="44" t="s">
        <v>27</v>
      </c>
      <c r="J22" s="1">
        <f>J20-J19</f>
        <v>3796194.0700000003</v>
      </c>
      <c r="K22" s="1">
        <f>K20-K19</f>
        <v>10109657.07</v>
      </c>
      <c r="L22" s="1">
        <f t="shared" ref="L22:M22" si="6">L20-L19</f>
        <v>13905851.140000001</v>
      </c>
      <c r="M22" s="1">
        <f t="shared" si="6"/>
        <v>29950607</v>
      </c>
    </row>
  </sheetData>
  <mergeCells count="9">
    <mergeCell ref="J4:M4"/>
    <mergeCell ref="J5:K5"/>
    <mergeCell ref="M5:M6"/>
    <mergeCell ref="B4:E4"/>
    <mergeCell ref="B5:C5"/>
    <mergeCell ref="E5:E6"/>
    <mergeCell ref="F4:I4"/>
    <mergeCell ref="F5:G5"/>
    <mergeCell ref="I5:I6"/>
  </mergeCells>
  <pageMargins left="0.7" right="0.7" top="0.75" bottom="0.75" header="0.3" footer="0.3"/>
  <pageSetup paperSize="9" scale="6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1" sqref="B1"/>
    </sheetView>
  </sheetViews>
  <sheetFormatPr defaultRowHeight="14.5"/>
  <cols>
    <col min="1" max="1" width="14.1796875" customWidth="1"/>
    <col min="2" max="2" width="23.7265625" customWidth="1"/>
  </cols>
  <sheetData>
    <row r="2" spans="1:2" ht="43.5">
      <c r="A2" s="41" t="s">
        <v>20</v>
      </c>
      <c r="B2" s="42" t="s">
        <v>21</v>
      </c>
    </row>
    <row r="3" spans="1:2">
      <c r="A3" s="40" t="s">
        <v>22</v>
      </c>
      <c r="B3" s="43">
        <v>153502.26</v>
      </c>
    </row>
    <row r="4" spans="1:2">
      <c r="A4" s="40" t="s">
        <v>23</v>
      </c>
      <c r="B4" s="43">
        <v>188136.15</v>
      </c>
    </row>
    <row r="5" spans="1:2">
      <c r="A5" s="40" t="s">
        <v>24</v>
      </c>
      <c r="B5" s="43">
        <v>238240.28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PIT</vt:lpstr>
      <vt:lpstr>CIT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Batura</dc:creator>
  <cp:lastModifiedBy>Tatiana Cynka</cp:lastModifiedBy>
  <cp:lastPrinted>2020-05-12T06:25:45Z</cp:lastPrinted>
  <dcterms:created xsi:type="dcterms:W3CDTF">2020-04-24T05:39:42Z</dcterms:created>
  <dcterms:modified xsi:type="dcterms:W3CDTF">2020-06-12T09:44:26Z</dcterms:modified>
</cp:coreProperties>
</file>