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ucka\Documents\ZIELEŃ\2024\"/>
    </mc:Choice>
  </mc:AlternateContent>
  <xr:revisionPtr revIDLastSave="0" documentId="8_{21F4F468-CD39-409B-8146-17C00105A0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1 - dodatkowy fun" sheetId="1" r:id="rId1"/>
  </sheets>
  <definedNames>
    <definedName name="_xlnm._FilterDatabase" localSheetId="0" hidden="1">'załącznik nr 11 - dodatkowy fun'!$B$6:$I$69</definedName>
    <definedName name="_xlnm.Print_Area" localSheetId="0">'załącznik nr 11 - dodatkowy fun'!$A$1:$I$70</definedName>
    <definedName name="_xlnm.Print_Titles" localSheetId="0">'załącznik nr 11 - dodatkowy fun'!$6:$6</definedName>
  </definedNames>
  <calcPr calcId="191029"/>
</workbook>
</file>

<file path=xl/calcChain.xml><?xml version="1.0" encoding="utf-8"?>
<calcChain xmlns="http://schemas.openxmlformats.org/spreadsheetml/2006/main">
  <c r="G70" i="1" l="1"/>
  <c r="H70" i="1"/>
  <c r="I28" i="1"/>
  <c r="I54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7" i="1"/>
  <c r="I48" i="1"/>
  <c r="I49" i="1"/>
  <c r="I50" i="1"/>
  <c r="I51" i="1"/>
  <c r="I5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8" i="1"/>
  <c r="I70" i="1" l="1"/>
  <c r="G45" i="1"/>
  <c r="I45" i="1" s="1"/>
  <c r="G52" i="1"/>
  <c r="I52" i="1" s="1"/>
  <c r="G68" i="1" l="1"/>
  <c r="H68" i="1"/>
  <c r="H69" i="1" l="1"/>
  <c r="I68" i="1" l="1"/>
  <c r="G69" i="1" l="1"/>
  <c r="I69" i="1" s="1"/>
</calcChain>
</file>

<file path=xl/sharedStrings.xml><?xml version="1.0" encoding="utf-8"?>
<sst xmlns="http://schemas.openxmlformats.org/spreadsheetml/2006/main" count="107" uniqueCount="104">
  <si>
    <t>Dział</t>
  </si>
  <si>
    <t>Rozdział</t>
  </si>
  <si>
    <t>§</t>
  </si>
  <si>
    <t>Babki-Kubalin-Głuszyna Leśna</t>
  </si>
  <si>
    <t>Baranówko</t>
  </si>
  <si>
    <t>Borkowice Bolesławiec</t>
  </si>
  <si>
    <t>Czapury</t>
  </si>
  <si>
    <t>Daszewice</t>
  </si>
  <si>
    <t>Dymaczewo Nowe</t>
  </si>
  <si>
    <t>Dymaczewo Stare</t>
  </si>
  <si>
    <t>Krajkowo-Baranowo</t>
  </si>
  <si>
    <t>Krosinko-Ludwikowo</t>
  </si>
  <si>
    <t>Krosno</t>
  </si>
  <si>
    <t>Mieczewo</t>
  </si>
  <si>
    <t>Nowinki-Drużyna</t>
  </si>
  <si>
    <t>Pecna-Konstantynowo</t>
  </si>
  <si>
    <t>Radzewice</t>
  </si>
  <si>
    <t>Rogalin</t>
  </si>
  <si>
    <t>Rogalinek</t>
  </si>
  <si>
    <t>Sasinowo</t>
  </si>
  <si>
    <t>Sowinki-Sowiniec</t>
  </si>
  <si>
    <t>Świątniki</t>
  </si>
  <si>
    <t>Wiórek</t>
  </si>
  <si>
    <t>Żabinko</t>
  </si>
  <si>
    <t xml:space="preserve">Razem sołectwa   </t>
  </si>
  <si>
    <t>Osiedle Nr 1</t>
  </si>
  <si>
    <t>Osiedle Nr 2</t>
  </si>
  <si>
    <t>Osiedle Nr 3</t>
  </si>
  <si>
    <t>Osiedle Nr 4</t>
  </si>
  <si>
    <t>Osiedle Nr 5</t>
  </si>
  <si>
    <t>900</t>
  </si>
  <si>
    <t>90095</t>
  </si>
  <si>
    <t>Osiedle Nr 6</t>
  </si>
  <si>
    <t>Osiedle Nr 7</t>
  </si>
  <si>
    <t>Razem osiedla</t>
  </si>
  <si>
    <t>Razem sołectwa i osiedla</t>
  </si>
  <si>
    <t>Załącznik  nr 11</t>
  </si>
  <si>
    <t xml:space="preserve">Plan </t>
  </si>
  <si>
    <t xml:space="preserve">Zmiana planu </t>
  </si>
  <si>
    <t xml:space="preserve">Plan po zmianach </t>
  </si>
  <si>
    <t>Sołectwo / Osiedle</t>
  </si>
  <si>
    <t>Lp.</t>
  </si>
  <si>
    <t>Poprawa stanu przestrzeni wspólnych na Osiedlu wraz z rozbudową miejsca rekreacyjno-wypoczynkowego przeznaczonego dla mieszkańców</t>
  </si>
  <si>
    <t>Realizacja projektu na zagospodarowanie skweru na placu po sklepie spożywczym przy ulicy Krosińskiej</t>
  </si>
  <si>
    <t xml:space="preserve">Wyposażenie świetlicy wiejskiej </t>
  </si>
  <si>
    <t>Doposażenie świetlicy wiejskiej</t>
  </si>
  <si>
    <t xml:space="preserve">                          Dodatkowy fundusz jednostek pomocniczych w 2024 roku</t>
  </si>
  <si>
    <t>Zadania do realizacji w roku 2024</t>
  </si>
  <si>
    <t>Zakup stołów i ławek</t>
  </si>
  <si>
    <t>Zakup i montaż wiaty rowerowej</t>
  </si>
  <si>
    <t>Ułożenie kostki brukowej, Plac zabaw ul. Nizinna</t>
  </si>
  <si>
    <t>Zagospodarowanie zieleni ul. Wodna</t>
  </si>
  <si>
    <t>Koncepcja i zagospodarowanie lasu przy ulicach Gałczyńskiego / Leśmiana / Brzechwy</t>
  </si>
  <si>
    <t>Naprawy i remonty małej architektury osiedlowej (ławki, kosze na śmieci, stacje rowerowe)</t>
  </si>
  <si>
    <t>Postawienie słupków na chodnikach</t>
  </si>
  <si>
    <t>Równanie dróg na terenie Osiedla</t>
  </si>
  <si>
    <t>Zagospodarowanie i utrzymanie zieleni</t>
  </si>
  <si>
    <t>Renowacja ławek w "Parku Budzyń"</t>
  </si>
  <si>
    <t>Wymiana tablic z nazwami ulic</t>
  </si>
  <si>
    <t>Zakup elementów na tereny publiczne</t>
  </si>
  <si>
    <t xml:space="preserve">Konserwacja placów zabaw </t>
  </si>
  <si>
    <t>Zakup farby do malowania ławek</t>
  </si>
  <si>
    <t>Zakup i montaż 4 bramek</t>
  </si>
  <si>
    <t>Poprawa bezpieczeństwa dróg osiedlowych</t>
  </si>
  <si>
    <t>Prace projektowe i przygotowawcze - budowa świetlicy wiejskiej przy placu zabaw</t>
  </si>
  <si>
    <t>Altana drewniana z projektem</t>
  </si>
  <si>
    <t>Budowa oświetlenia ul. Polna w Bolesławcu</t>
  </si>
  <si>
    <t>Projekt i zagospodarowanie placu parkingowego  ul. Poznańska (projekt, utwardzenie podłoża, zakup wiaty, wykonanie instalacji)</t>
  </si>
  <si>
    <t>Zakup sprzętu ogrodniczego np. grabie, taczka, nożyce spalinowe</t>
  </si>
  <si>
    <t>Wyposażenie świetlicy wiejskiej, w tym sprzęt AGD, meble</t>
  </si>
  <si>
    <t xml:space="preserve">Zagospodarowanie przestrzeni publicznej - działka 376 jako teren rekreacji i wypoczynku dla mieszkańców </t>
  </si>
  <si>
    <t>Budowa oświetlenia ulic Krótkiej i Spokojnej w Drużynie</t>
  </si>
  <si>
    <t xml:space="preserve">Doposażenie placu zabaw </t>
  </si>
  <si>
    <t>Pomieszczenie magazynowe  - blaszane przy świetlicy wiejskiej na utwardzanym podłożu</t>
  </si>
  <si>
    <t>Zakup klimatyzacji do sali głównej w świetlicy wiejskiej</t>
  </si>
  <si>
    <t>Zakup wyposażenia świetlicy wiejskiej</t>
  </si>
  <si>
    <t>Wymiana tablic informacyjnych z nazwami ulic oraz znaków drogowych</t>
  </si>
  <si>
    <t>Zagospodarowanie terenu przy świetlicy wiejskiej (projekty, mapki, realizacje)</t>
  </si>
  <si>
    <t xml:space="preserve">Zakup i montaż klimatyzacji w świetlicy </t>
  </si>
  <si>
    <t>Zakup stacji naprawy rowerów</t>
  </si>
  <si>
    <t>Zakup kompletów ławek i stołów do świetlicy wiejskiej</t>
  </si>
  <si>
    <t>Doposażenie kuchni w świetlicy wiejskiej</t>
  </si>
  <si>
    <t>Uzupełnienie ubytków kruszywem w drogach gminnych na terenie Sołectwa</t>
  </si>
  <si>
    <t>Operat wodno-prawny do wykonania odwodnienia sięgaczy      ul. Kosynierów i jednego ul. Szkolnej</t>
  </si>
  <si>
    <t>Odwrócenie boiska wiejskiego o 180 st. w celu zrobienia miejsca pod budowę świetlicy wiejskiej</t>
  </si>
  <si>
    <t>Wyrównanie dróg gruntowych kruszywem</t>
  </si>
  <si>
    <t>Zakup ławek na spotkania integracyjne na plac zabaw</t>
  </si>
  <si>
    <t>Zakup śmietników (betonowych koszy) na plac zabaw</t>
  </si>
  <si>
    <t>Zakup z montażem rolet zewnętrznych przy zadaszeniu na placu zabaw - kontynuacja</t>
  </si>
  <si>
    <t>Projekt budowlany przystani wraz z wnioskiem, decyzją pozwolenia na budowę</t>
  </si>
  <si>
    <t xml:space="preserve">Podłączenie świetlicy wiejskiej do miejskiej kanalizacji sanitarnej </t>
  </si>
  <si>
    <t>Remont placu zabaw (w tym wymiana podestu uszkodzonych elementów, malowanie huśtawek)</t>
  </si>
  <si>
    <t>Wymiana  żarówek na energooszczędne</t>
  </si>
  <si>
    <t>Wyposażenie świetlicy wiejskiej (w tym sprzęt AGD, środki czystości)</t>
  </si>
  <si>
    <t>921</t>
  </si>
  <si>
    <t>92105</t>
  </si>
  <si>
    <t xml:space="preserve">Zakup kosiarki </t>
  </si>
  <si>
    <t xml:space="preserve">Wymiana i remont infrastruktury placu rekreacyjnego </t>
  </si>
  <si>
    <t>Przebudowa i remont wiaty przed świetlicą wiejską wraz z ogrodzeniem i kostką brukową</t>
  </si>
  <si>
    <t xml:space="preserve">Zakup stołów i  ławek </t>
  </si>
  <si>
    <t>Równanie oraz uzupełnienie kruszywem dróg gruntowych należących do Sołectwa</t>
  </si>
  <si>
    <t>Zakup magazynu sprzętu</t>
  </si>
  <si>
    <t>Zakup i montaż zestawu zabawowego MODLISZKA na placu zabaw na Zielonym Przylądku</t>
  </si>
  <si>
    <t xml:space="preserve">                                                                                 do Uchwały Nr CII/869/24 Rady Miejskiej w Mosinie z dnia 27.03.2024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</si>
</sst>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4" fontId="0" fillId="2" borderId="0" xfId="0" applyNumberFormat="1" applyFill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/>
    </xf>
    <xf numFmtId="3" fontId="10" fillId="3" borderId="21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43" fontId="6" fillId="2" borderId="28" xfId="1" applyFont="1" applyFill="1" applyBorder="1" applyAlignment="1">
      <alignment vertical="center"/>
    </xf>
    <xf numFmtId="43" fontId="6" fillId="2" borderId="27" xfId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vertical="center" wrapText="1"/>
    </xf>
    <xf numFmtId="49" fontId="7" fillId="3" borderId="8" xfId="0" applyNumberFormat="1" applyFont="1" applyFill="1" applyBorder="1" applyAlignment="1">
      <alignment horizontal="right" vertical="center"/>
    </xf>
    <xf numFmtId="43" fontId="7" fillId="2" borderId="20" xfId="1" applyFont="1" applyFill="1" applyBorder="1" applyAlignment="1">
      <alignment horizontal="right" vertical="center"/>
    </xf>
    <xf numFmtId="43" fontId="7" fillId="3" borderId="20" xfId="1" applyFont="1" applyFill="1" applyBorder="1" applyAlignment="1">
      <alignment horizontal="right" vertical="center"/>
    </xf>
    <xf numFmtId="43" fontId="7" fillId="3" borderId="22" xfId="1" applyFont="1" applyFill="1" applyBorder="1" applyAlignment="1">
      <alignment horizontal="right" vertical="center"/>
    </xf>
    <xf numFmtId="43" fontId="7" fillId="3" borderId="29" xfId="1" applyFont="1" applyFill="1" applyBorder="1" applyAlignment="1">
      <alignment horizontal="right" vertical="center"/>
    </xf>
    <xf numFmtId="43" fontId="7" fillId="3" borderId="36" xfId="1" applyFont="1" applyFill="1" applyBorder="1" applyAlignment="1">
      <alignment horizontal="right" vertical="center"/>
    </xf>
    <xf numFmtId="43" fontId="7" fillId="2" borderId="22" xfId="1" applyFont="1" applyFill="1" applyBorder="1" applyAlignment="1">
      <alignment horizontal="right" vertical="center"/>
    </xf>
    <xf numFmtId="43" fontId="7" fillId="2" borderId="23" xfId="1" applyFont="1" applyFill="1" applyBorder="1" applyAlignment="1">
      <alignment horizontal="right" vertical="center"/>
    </xf>
    <xf numFmtId="43" fontId="7" fillId="2" borderId="36" xfId="1" applyFont="1" applyFill="1" applyBorder="1" applyAlignment="1">
      <alignment horizontal="right" vertical="center"/>
    </xf>
    <xf numFmtId="43" fontId="7" fillId="3" borderId="20" xfId="1" applyFont="1" applyFill="1" applyBorder="1" applyAlignment="1">
      <alignment horizontal="right" vertical="center" wrapText="1"/>
    </xf>
    <xf numFmtId="43" fontId="7" fillId="2" borderId="22" xfId="1" applyFont="1" applyFill="1" applyBorder="1" applyAlignment="1">
      <alignment horizontal="right" vertical="center" wrapText="1"/>
    </xf>
    <xf numFmtId="43" fontId="7" fillId="2" borderId="36" xfId="1" applyFont="1" applyFill="1" applyBorder="1" applyAlignment="1">
      <alignment horizontal="right" vertical="center" wrapText="1"/>
    </xf>
    <xf numFmtId="43" fontId="7" fillId="2" borderId="35" xfId="1" applyFont="1" applyFill="1" applyBorder="1" applyAlignment="1">
      <alignment horizontal="right" vertical="center"/>
    </xf>
    <xf numFmtId="43" fontId="7" fillId="2" borderId="22" xfId="1" applyFont="1" applyFill="1" applyBorder="1" applyAlignment="1">
      <alignment vertical="center"/>
    </xf>
    <xf numFmtId="43" fontId="7" fillId="2" borderId="23" xfId="1" applyFont="1" applyFill="1" applyBorder="1" applyAlignment="1">
      <alignment vertical="center"/>
    </xf>
    <xf numFmtId="43" fontId="7" fillId="2" borderId="36" xfId="1" applyFont="1" applyFill="1" applyBorder="1" applyAlignment="1">
      <alignment vertical="center"/>
    </xf>
    <xf numFmtId="43" fontId="7" fillId="3" borderId="22" xfId="1" applyFont="1" applyFill="1" applyBorder="1" applyAlignment="1">
      <alignment vertical="center"/>
    </xf>
    <xf numFmtId="43" fontId="7" fillId="3" borderId="36" xfId="1" applyFont="1" applyFill="1" applyBorder="1" applyAlignment="1">
      <alignment vertical="center"/>
    </xf>
    <xf numFmtId="43" fontId="8" fillId="2" borderId="22" xfId="1" applyFont="1" applyFill="1" applyBorder="1" applyAlignment="1">
      <alignment vertical="center"/>
    </xf>
    <xf numFmtId="43" fontId="8" fillId="2" borderId="23" xfId="1" applyFont="1" applyFill="1" applyBorder="1" applyAlignment="1">
      <alignment vertical="center"/>
    </xf>
    <xf numFmtId="43" fontId="8" fillId="2" borderId="36" xfId="1" applyFont="1" applyFill="1" applyBorder="1" applyAlignment="1">
      <alignment vertical="center"/>
    </xf>
    <xf numFmtId="43" fontId="8" fillId="3" borderId="22" xfId="1" applyFont="1" applyFill="1" applyBorder="1" applyAlignment="1">
      <alignment vertical="center"/>
    </xf>
    <xf numFmtId="43" fontId="8" fillId="3" borderId="23" xfId="1" applyFont="1" applyFill="1" applyBorder="1" applyAlignment="1">
      <alignment vertical="center"/>
    </xf>
    <xf numFmtId="43" fontId="8" fillId="3" borderId="36" xfId="1" applyFont="1" applyFill="1" applyBorder="1" applyAlignment="1">
      <alignment vertical="center"/>
    </xf>
    <xf numFmtId="43" fontId="6" fillId="2" borderId="23" xfId="1" applyFont="1" applyFill="1" applyBorder="1" applyAlignment="1">
      <alignment vertical="center"/>
    </xf>
    <xf numFmtId="43" fontId="6" fillId="2" borderId="11" xfId="1" applyFont="1" applyFill="1" applyBorder="1" applyAlignment="1">
      <alignment vertical="center"/>
    </xf>
    <xf numFmtId="43" fontId="6" fillId="2" borderId="9" xfId="1" applyFont="1" applyFill="1" applyBorder="1" applyAlignment="1">
      <alignment vertical="center"/>
    </xf>
    <xf numFmtId="43" fontId="6" fillId="2" borderId="34" xfId="1" applyFont="1" applyFill="1" applyBorder="1" applyAlignment="1">
      <alignment vertical="center"/>
    </xf>
    <xf numFmtId="43" fontId="6" fillId="2" borderId="24" xfId="1" applyFont="1" applyFill="1" applyBorder="1" applyAlignment="1">
      <alignment vertical="center"/>
    </xf>
    <xf numFmtId="43" fontId="6" fillId="2" borderId="32" xfId="1" applyFont="1" applyFill="1" applyBorder="1" applyAlignment="1">
      <alignment vertical="center"/>
    </xf>
    <xf numFmtId="43" fontId="6" fillId="2" borderId="4" xfId="1" applyFont="1" applyFill="1" applyBorder="1" applyAlignment="1">
      <alignment vertical="center"/>
    </xf>
    <xf numFmtId="43" fontId="6" fillId="2" borderId="31" xfId="1" applyFont="1" applyFill="1" applyBorder="1" applyAlignment="1">
      <alignment vertical="center"/>
    </xf>
    <xf numFmtId="43" fontId="6" fillId="2" borderId="8" xfId="1" applyFont="1" applyFill="1" applyBorder="1" applyAlignment="1">
      <alignment vertical="center"/>
    </xf>
    <xf numFmtId="43" fontId="6" fillId="2" borderId="17" xfId="1" applyFont="1" applyFill="1" applyBorder="1" applyAlignment="1">
      <alignment vertical="center"/>
    </xf>
    <xf numFmtId="43" fontId="6" fillId="2" borderId="30" xfId="1" applyFont="1" applyFill="1" applyBorder="1" applyAlignment="1">
      <alignment vertical="center"/>
    </xf>
    <xf numFmtId="43" fontId="6" fillId="3" borderId="2" xfId="1" applyFont="1" applyFill="1" applyBorder="1" applyAlignment="1">
      <alignment vertical="center"/>
    </xf>
    <xf numFmtId="43" fontId="6" fillId="3" borderId="25" xfId="1" applyFont="1" applyFill="1" applyBorder="1" applyAlignment="1">
      <alignment vertical="center"/>
    </xf>
    <xf numFmtId="43" fontId="6" fillId="3" borderId="6" xfId="1" applyFont="1" applyFill="1" applyBorder="1" applyAlignment="1">
      <alignment vertical="center"/>
    </xf>
    <xf numFmtId="43" fontId="6" fillId="3" borderId="26" xfId="1" applyFont="1" applyFill="1" applyBorder="1" applyAlignment="1">
      <alignment vertical="center"/>
    </xf>
    <xf numFmtId="43" fontId="6" fillId="3" borderId="11" xfId="1" applyFont="1" applyFill="1" applyBorder="1" applyAlignment="1">
      <alignment vertical="center"/>
    </xf>
    <xf numFmtId="43" fontId="6" fillId="3" borderId="28" xfId="1" applyFont="1" applyFill="1" applyBorder="1" applyAlignment="1">
      <alignment vertical="center"/>
    </xf>
    <xf numFmtId="43" fontId="6" fillId="3" borderId="8" xfId="1" applyFont="1" applyFill="1" applyBorder="1" applyAlignment="1">
      <alignment vertical="center"/>
    </xf>
    <xf numFmtId="43" fontId="6" fillId="3" borderId="27" xfId="1" applyFont="1" applyFill="1" applyBorder="1" applyAlignment="1">
      <alignment vertical="center"/>
    </xf>
    <xf numFmtId="43" fontId="9" fillId="3" borderId="15" xfId="1" applyFont="1" applyFill="1" applyBorder="1" applyAlignment="1">
      <alignment horizontal="right" vertical="center"/>
    </xf>
    <xf numFmtId="43" fontId="9" fillId="3" borderId="25" xfId="1" applyFont="1" applyFill="1" applyBorder="1" applyAlignment="1">
      <alignment vertical="center"/>
    </xf>
    <xf numFmtId="4" fontId="9" fillId="3" borderId="18" xfId="0" applyNumberFormat="1" applyFont="1" applyFill="1" applyBorder="1" applyAlignment="1">
      <alignment vertical="center"/>
    </xf>
    <xf numFmtId="43" fontId="9" fillId="3" borderId="2" xfId="1" applyFont="1" applyFill="1" applyBorder="1" applyAlignment="1">
      <alignment vertical="center"/>
    </xf>
    <xf numFmtId="43" fontId="6" fillId="2" borderId="36" xfId="1" applyFont="1" applyFill="1" applyBorder="1" applyAlignment="1">
      <alignment vertical="center"/>
    </xf>
    <xf numFmtId="49" fontId="7" fillId="2" borderId="12" xfId="0" applyNumberFormat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vertical="center"/>
    </xf>
    <xf numFmtId="43" fontId="7" fillId="2" borderId="37" xfId="1" applyFont="1" applyFill="1" applyBorder="1" applyAlignment="1">
      <alignment vertical="center"/>
    </xf>
    <xf numFmtId="0" fontId="7" fillId="2" borderId="24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right" vertical="center"/>
    </xf>
    <xf numFmtId="43" fontId="7" fillId="2" borderId="29" xfId="1" applyFont="1" applyFill="1" applyBorder="1" applyAlignment="1">
      <alignment horizontal="right" vertical="center"/>
    </xf>
    <xf numFmtId="43" fontId="6" fillId="2" borderId="6" xfId="1" applyFont="1" applyFill="1" applyBorder="1" applyAlignment="1">
      <alignment vertical="center"/>
    </xf>
    <xf numFmtId="43" fontId="6" fillId="2" borderId="26" xfId="1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 wrapText="1"/>
    </xf>
    <xf numFmtId="0" fontId="0" fillId="0" borderId="8" xfId="0" applyBorder="1"/>
    <xf numFmtId="0" fontId="9" fillId="3" borderId="18" xfId="0" applyFont="1" applyFill="1" applyBorder="1" applyAlignment="1">
      <alignment horizontal="right" vertical="center"/>
    </xf>
    <xf numFmtId="0" fontId="9" fillId="3" borderId="19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9" fillId="3" borderId="16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6" fillId="3" borderId="5" xfId="0" applyFont="1" applyFill="1" applyBorder="1" applyAlignment="1">
      <alignment horizontal="center" vertical="center"/>
    </xf>
    <xf numFmtId="0" fontId="0" fillId="0" borderId="7" xfId="0" applyBorder="1"/>
    <xf numFmtId="0" fontId="6" fillId="2" borderId="1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0" borderId="0" xfId="0"/>
    <xf numFmtId="0" fontId="5" fillId="2" borderId="0" xfId="0" applyFont="1" applyFill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0" borderId="14" xfId="0" applyBorder="1"/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1" fontId="6" fillId="3" borderId="13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" fontId="9" fillId="3" borderId="38" xfId="0" applyNumberFormat="1" applyFont="1" applyFill="1" applyBorder="1" applyAlignment="1">
      <alignment horizontal="right" vertical="center"/>
    </xf>
    <xf numFmtId="43" fontId="9" fillId="3" borderId="4" xfId="1" applyFont="1" applyFill="1" applyBorder="1" applyAlignment="1">
      <alignment horizontal="right" vertical="center"/>
    </xf>
    <xf numFmtId="43" fontId="9" fillId="3" borderId="31" xfId="1" applyFont="1" applyFill="1" applyBorder="1" applyAlignment="1">
      <alignment vertical="center"/>
    </xf>
    <xf numFmtId="164" fontId="0" fillId="2" borderId="11" xfId="0" applyNumberFormat="1" applyFill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70"/>
  <sheetViews>
    <sheetView tabSelected="1" view="pageBreakPreview" zoomScaleNormal="100" zoomScaleSheetLayoutView="100" workbookViewId="0">
      <selection activeCell="I82" sqref="I82"/>
    </sheetView>
  </sheetViews>
  <sheetFormatPr defaultRowHeight="15" x14ac:dyDescent="0.25"/>
  <cols>
    <col min="1" max="1" width="4.42578125" style="1" customWidth="1"/>
    <col min="2" max="2" width="21.28515625" style="2" customWidth="1"/>
    <col min="3" max="3" width="44" style="3" customWidth="1"/>
    <col min="4" max="4" width="7.7109375" style="4" customWidth="1"/>
    <col min="5" max="5" width="8.85546875" style="4" customWidth="1"/>
    <col min="6" max="6" width="8.5703125" style="4" customWidth="1"/>
    <col min="7" max="7" width="12.28515625" style="5" bestFit="1" customWidth="1"/>
    <col min="8" max="8" width="10.140625" style="1" bestFit="1" customWidth="1"/>
    <col min="9" max="9" width="13.42578125" style="1" bestFit="1" customWidth="1"/>
    <col min="10" max="247" width="9.140625" style="1"/>
    <col min="248" max="248" width="3.5703125" style="1" customWidth="1"/>
    <col min="249" max="249" width="19.140625" style="1" customWidth="1"/>
    <col min="250" max="250" width="13.42578125" style="1" customWidth="1"/>
    <col min="251" max="251" width="60.7109375" style="1" customWidth="1"/>
    <col min="252" max="252" width="12" style="1" customWidth="1"/>
    <col min="253" max="503" width="9.140625" style="1"/>
    <col min="504" max="504" width="3.5703125" style="1" customWidth="1"/>
    <col min="505" max="505" width="19.140625" style="1" customWidth="1"/>
    <col min="506" max="506" width="13.42578125" style="1" customWidth="1"/>
    <col min="507" max="507" width="60.7109375" style="1" customWidth="1"/>
    <col min="508" max="508" width="12" style="1" customWidth="1"/>
    <col min="509" max="759" width="9.140625" style="1"/>
    <col min="760" max="760" width="3.5703125" style="1" customWidth="1"/>
    <col min="761" max="761" width="19.140625" style="1" customWidth="1"/>
    <col min="762" max="762" width="13.42578125" style="1" customWidth="1"/>
    <col min="763" max="763" width="60.7109375" style="1" customWidth="1"/>
    <col min="764" max="764" width="12" style="1" customWidth="1"/>
    <col min="765" max="1015" width="9.140625" style="1"/>
    <col min="1016" max="1016" width="3.5703125" style="1" customWidth="1"/>
    <col min="1017" max="1017" width="19.140625" style="1" customWidth="1"/>
    <col min="1018" max="1018" width="13.42578125" style="1" customWidth="1"/>
    <col min="1019" max="1019" width="60.7109375" style="1" customWidth="1"/>
    <col min="1020" max="1020" width="12" style="1" customWidth="1"/>
    <col min="1021" max="1271" width="9.140625" style="1"/>
    <col min="1272" max="1272" width="3.5703125" style="1" customWidth="1"/>
    <col min="1273" max="1273" width="19.140625" style="1" customWidth="1"/>
    <col min="1274" max="1274" width="13.42578125" style="1" customWidth="1"/>
    <col min="1275" max="1275" width="60.7109375" style="1" customWidth="1"/>
    <col min="1276" max="1276" width="12" style="1" customWidth="1"/>
    <col min="1277" max="1527" width="9.140625" style="1"/>
    <col min="1528" max="1528" width="3.5703125" style="1" customWidth="1"/>
    <col min="1529" max="1529" width="19.140625" style="1" customWidth="1"/>
    <col min="1530" max="1530" width="13.42578125" style="1" customWidth="1"/>
    <col min="1531" max="1531" width="60.7109375" style="1" customWidth="1"/>
    <col min="1532" max="1532" width="12" style="1" customWidth="1"/>
    <col min="1533" max="1783" width="9.140625" style="1"/>
    <col min="1784" max="1784" width="3.5703125" style="1" customWidth="1"/>
    <col min="1785" max="1785" width="19.140625" style="1" customWidth="1"/>
    <col min="1786" max="1786" width="13.42578125" style="1" customWidth="1"/>
    <col min="1787" max="1787" width="60.7109375" style="1" customWidth="1"/>
    <col min="1788" max="1788" width="12" style="1" customWidth="1"/>
    <col min="1789" max="2039" width="9.140625" style="1"/>
    <col min="2040" max="2040" width="3.5703125" style="1" customWidth="1"/>
    <col min="2041" max="2041" width="19.140625" style="1" customWidth="1"/>
    <col min="2042" max="2042" width="13.42578125" style="1" customWidth="1"/>
    <col min="2043" max="2043" width="60.7109375" style="1" customWidth="1"/>
    <col min="2044" max="2044" width="12" style="1" customWidth="1"/>
    <col min="2045" max="2295" width="9.140625" style="1"/>
    <col min="2296" max="2296" width="3.5703125" style="1" customWidth="1"/>
    <col min="2297" max="2297" width="19.140625" style="1" customWidth="1"/>
    <col min="2298" max="2298" width="13.42578125" style="1" customWidth="1"/>
    <col min="2299" max="2299" width="60.7109375" style="1" customWidth="1"/>
    <col min="2300" max="2300" width="12" style="1" customWidth="1"/>
    <col min="2301" max="2551" width="9.140625" style="1"/>
    <col min="2552" max="2552" width="3.5703125" style="1" customWidth="1"/>
    <col min="2553" max="2553" width="19.140625" style="1" customWidth="1"/>
    <col min="2554" max="2554" width="13.42578125" style="1" customWidth="1"/>
    <col min="2555" max="2555" width="60.7109375" style="1" customWidth="1"/>
    <col min="2556" max="2556" width="12" style="1" customWidth="1"/>
    <col min="2557" max="2807" width="9.140625" style="1"/>
    <col min="2808" max="2808" width="3.5703125" style="1" customWidth="1"/>
    <col min="2809" max="2809" width="19.140625" style="1" customWidth="1"/>
    <col min="2810" max="2810" width="13.42578125" style="1" customWidth="1"/>
    <col min="2811" max="2811" width="60.7109375" style="1" customWidth="1"/>
    <col min="2812" max="2812" width="12" style="1" customWidth="1"/>
    <col min="2813" max="3063" width="9.140625" style="1"/>
    <col min="3064" max="3064" width="3.5703125" style="1" customWidth="1"/>
    <col min="3065" max="3065" width="19.140625" style="1" customWidth="1"/>
    <col min="3066" max="3066" width="13.42578125" style="1" customWidth="1"/>
    <col min="3067" max="3067" width="60.7109375" style="1" customWidth="1"/>
    <col min="3068" max="3068" width="12" style="1" customWidth="1"/>
    <col min="3069" max="3319" width="9.140625" style="1"/>
    <col min="3320" max="3320" width="3.5703125" style="1" customWidth="1"/>
    <col min="3321" max="3321" width="19.140625" style="1" customWidth="1"/>
    <col min="3322" max="3322" width="13.42578125" style="1" customWidth="1"/>
    <col min="3323" max="3323" width="60.7109375" style="1" customWidth="1"/>
    <col min="3324" max="3324" width="12" style="1" customWidth="1"/>
    <col min="3325" max="3575" width="9.140625" style="1"/>
    <col min="3576" max="3576" width="3.5703125" style="1" customWidth="1"/>
    <col min="3577" max="3577" width="19.140625" style="1" customWidth="1"/>
    <col min="3578" max="3578" width="13.42578125" style="1" customWidth="1"/>
    <col min="3579" max="3579" width="60.7109375" style="1" customWidth="1"/>
    <col min="3580" max="3580" width="12" style="1" customWidth="1"/>
    <col min="3581" max="3831" width="9.140625" style="1"/>
    <col min="3832" max="3832" width="3.5703125" style="1" customWidth="1"/>
    <col min="3833" max="3833" width="19.140625" style="1" customWidth="1"/>
    <col min="3834" max="3834" width="13.42578125" style="1" customWidth="1"/>
    <col min="3835" max="3835" width="60.7109375" style="1" customWidth="1"/>
    <col min="3836" max="3836" width="12" style="1" customWidth="1"/>
    <col min="3837" max="4087" width="9.140625" style="1"/>
    <col min="4088" max="4088" width="3.5703125" style="1" customWidth="1"/>
    <col min="4089" max="4089" width="19.140625" style="1" customWidth="1"/>
    <col min="4090" max="4090" width="13.42578125" style="1" customWidth="1"/>
    <col min="4091" max="4091" width="60.7109375" style="1" customWidth="1"/>
    <col min="4092" max="4092" width="12" style="1" customWidth="1"/>
    <col min="4093" max="4343" width="9.140625" style="1"/>
    <col min="4344" max="4344" width="3.5703125" style="1" customWidth="1"/>
    <col min="4345" max="4345" width="19.140625" style="1" customWidth="1"/>
    <col min="4346" max="4346" width="13.42578125" style="1" customWidth="1"/>
    <col min="4347" max="4347" width="60.7109375" style="1" customWidth="1"/>
    <col min="4348" max="4348" width="12" style="1" customWidth="1"/>
    <col min="4349" max="4599" width="9.140625" style="1"/>
    <col min="4600" max="4600" width="3.5703125" style="1" customWidth="1"/>
    <col min="4601" max="4601" width="19.140625" style="1" customWidth="1"/>
    <col min="4602" max="4602" width="13.42578125" style="1" customWidth="1"/>
    <col min="4603" max="4603" width="60.7109375" style="1" customWidth="1"/>
    <col min="4604" max="4604" width="12" style="1" customWidth="1"/>
    <col min="4605" max="4855" width="9.140625" style="1"/>
    <col min="4856" max="4856" width="3.5703125" style="1" customWidth="1"/>
    <col min="4857" max="4857" width="19.140625" style="1" customWidth="1"/>
    <col min="4858" max="4858" width="13.42578125" style="1" customWidth="1"/>
    <col min="4859" max="4859" width="60.7109375" style="1" customWidth="1"/>
    <col min="4860" max="4860" width="12" style="1" customWidth="1"/>
    <col min="4861" max="5111" width="9.140625" style="1"/>
    <col min="5112" max="5112" width="3.5703125" style="1" customWidth="1"/>
    <col min="5113" max="5113" width="19.140625" style="1" customWidth="1"/>
    <col min="5114" max="5114" width="13.42578125" style="1" customWidth="1"/>
    <col min="5115" max="5115" width="60.7109375" style="1" customWidth="1"/>
    <col min="5116" max="5116" width="12" style="1" customWidth="1"/>
    <col min="5117" max="5367" width="9.140625" style="1"/>
    <col min="5368" max="5368" width="3.5703125" style="1" customWidth="1"/>
    <col min="5369" max="5369" width="19.140625" style="1" customWidth="1"/>
    <col min="5370" max="5370" width="13.42578125" style="1" customWidth="1"/>
    <col min="5371" max="5371" width="60.7109375" style="1" customWidth="1"/>
    <col min="5372" max="5372" width="12" style="1" customWidth="1"/>
    <col min="5373" max="5623" width="9.140625" style="1"/>
    <col min="5624" max="5624" width="3.5703125" style="1" customWidth="1"/>
    <col min="5625" max="5625" width="19.140625" style="1" customWidth="1"/>
    <col min="5626" max="5626" width="13.42578125" style="1" customWidth="1"/>
    <col min="5627" max="5627" width="60.7109375" style="1" customWidth="1"/>
    <col min="5628" max="5628" width="12" style="1" customWidth="1"/>
    <col min="5629" max="5879" width="9.140625" style="1"/>
    <col min="5880" max="5880" width="3.5703125" style="1" customWidth="1"/>
    <col min="5881" max="5881" width="19.140625" style="1" customWidth="1"/>
    <col min="5882" max="5882" width="13.42578125" style="1" customWidth="1"/>
    <col min="5883" max="5883" width="60.7109375" style="1" customWidth="1"/>
    <col min="5884" max="5884" width="12" style="1" customWidth="1"/>
    <col min="5885" max="6135" width="9.140625" style="1"/>
    <col min="6136" max="6136" width="3.5703125" style="1" customWidth="1"/>
    <col min="6137" max="6137" width="19.140625" style="1" customWidth="1"/>
    <col min="6138" max="6138" width="13.42578125" style="1" customWidth="1"/>
    <col min="6139" max="6139" width="60.7109375" style="1" customWidth="1"/>
    <col min="6140" max="6140" width="12" style="1" customWidth="1"/>
    <col min="6141" max="6391" width="9.140625" style="1"/>
    <col min="6392" max="6392" width="3.5703125" style="1" customWidth="1"/>
    <col min="6393" max="6393" width="19.140625" style="1" customWidth="1"/>
    <col min="6394" max="6394" width="13.42578125" style="1" customWidth="1"/>
    <col min="6395" max="6395" width="60.7109375" style="1" customWidth="1"/>
    <col min="6396" max="6396" width="12" style="1" customWidth="1"/>
    <col min="6397" max="6647" width="9.140625" style="1"/>
    <col min="6648" max="6648" width="3.5703125" style="1" customWidth="1"/>
    <col min="6649" max="6649" width="19.140625" style="1" customWidth="1"/>
    <col min="6650" max="6650" width="13.42578125" style="1" customWidth="1"/>
    <col min="6651" max="6651" width="60.7109375" style="1" customWidth="1"/>
    <col min="6652" max="6652" width="12" style="1" customWidth="1"/>
    <col min="6653" max="6903" width="9.140625" style="1"/>
    <col min="6904" max="6904" width="3.5703125" style="1" customWidth="1"/>
    <col min="6905" max="6905" width="19.140625" style="1" customWidth="1"/>
    <col min="6906" max="6906" width="13.42578125" style="1" customWidth="1"/>
    <col min="6907" max="6907" width="60.7109375" style="1" customWidth="1"/>
    <col min="6908" max="6908" width="12" style="1" customWidth="1"/>
    <col min="6909" max="7159" width="9.140625" style="1"/>
    <col min="7160" max="7160" width="3.5703125" style="1" customWidth="1"/>
    <col min="7161" max="7161" width="19.140625" style="1" customWidth="1"/>
    <col min="7162" max="7162" width="13.42578125" style="1" customWidth="1"/>
    <col min="7163" max="7163" width="60.7109375" style="1" customWidth="1"/>
    <col min="7164" max="7164" width="12" style="1" customWidth="1"/>
    <col min="7165" max="7415" width="9.140625" style="1"/>
    <col min="7416" max="7416" width="3.5703125" style="1" customWidth="1"/>
    <col min="7417" max="7417" width="19.140625" style="1" customWidth="1"/>
    <col min="7418" max="7418" width="13.42578125" style="1" customWidth="1"/>
    <col min="7419" max="7419" width="60.7109375" style="1" customWidth="1"/>
    <col min="7420" max="7420" width="12" style="1" customWidth="1"/>
    <col min="7421" max="7671" width="9.140625" style="1"/>
    <col min="7672" max="7672" width="3.5703125" style="1" customWidth="1"/>
    <col min="7673" max="7673" width="19.140625" style="1" customWidth="1"/>
    <col min="7674" max="7674" width="13.42578125" style="1" customWidth="1"/>
    <col min="7675" max="7675" width="60.7109375" style="1" customWidth="1"/>
    <col min="7676" max="7676" width="12" style="1" customWidth="1"/>
    <col min="7677" max="7927" width="9.140625" style="1"/>
    <col min="7928" max="7928" width="3.5703125" style="1" customWidth="1"/>
    <col min="7929" max="7929" width="19.140625" style="1" customWidth="1"/>
    <col min="7930" max="7930" width="13.42578125" style="1" customWidth="1"/>
    <col min="7931" max="7931" width="60.7109375" style="1" customWidth="1"/>
    <col min="7932" max="7932" width="12" style="1" customWidth="1"/>
    <col min="7933" max="8183" width="9.140625" style="1"/>
    <col min="8184" max="8184" width="3.5703125" style="1" customWidth="1"/>
    <col min="8185" max="8185" width="19.140625" style="1" customWidth="1"/>
    <col min="8186" max="8186" width="13.42578125" style="1" customWidth="1"/>
    <col min="8187" max="8187" width="60.7109375" style="1" customWidth="1"/>
    <col min="8188" max="8188" width="12" style="1" customWidth="1"/>
    <col min="8189" max="8439" width="9.140625" style="1"/>
    <col min="8440" max="8440" width="3.5703125" style="1" customWidth="1"/>
    <col min="8441" max="8441" width="19.140625" style="1" customWidth="1"/>
    <col min="8442" max="8442" width="13.42578125" style="1" customWidth="1"/>
    <col min="8443" max="8443" width="60.7109375" style="1" customWidth="1"/>
    <col min="8444" max="8444" width="12" style="1" customWidth="1"/>
    <col min="8445" max="8695" width="9.140625" style="1"/>
    <col min="8696" max="8696" width="3.5703125" style="1" customWidth="1"/>
    <col min="8697" max="8697" width="19.140625" style="1" customWidth="1"/>
    <col min="8698" max="8698" width="13.42578125" style="1" customWidth="1"/>
    <col min="8699" max="8699" width="60.7109375" style="1" customWidth="1"/>
    <col min="8700" max="8700" width="12" style="1" customWidth="1"/>
    <col min="8701" max="8951" width="9.140625" style="1"/>
    <col min="8952" max="8952" width="3.5703125" style="1" customWidth="1"/>
    <col min="8953" max="8953" width="19.140625" style="1" customWidth="1"/>
    <col min="8954" max="8954" width="13.42578125" style="1" customWidth="1"/>
    <col min="8955" max="8955" width="60.7109375" style="1" customWidth="1"/>
    <col min="8956" max="8956" width="12" style="1" customWidth="1"/>
    <col min="8957" max="9207" width="9.140625" style="1"/>
    <col min="9208" max="9208" width="3.5703125" style="1" customWidth="1"/>
    <col min="9209" max="9209" width="19.140625" style="1" customWidth="1"/>
    <col min="9210" max="9210" width="13.42578125" style="1" customWidth="1"/>
    <col min="9211" max="9211" width="60.7109375" style="1" customWidth="1"/>
    <col min="9212" max="9212" width="12" style="1" customWidth="1"/>
    <col min="9213" max="9463" width="9.140625" style="1"/>
    <col min="9464" max="9464" width="3.5703125" style="1" customWidth="1"/>
    <col min="9465" max="9465" width="19.140625" style="1" customWidth="1"/>
    <col min="9466" max="9466" width="13.42578125" style="1" customWidth="1"/>
    <col min="9467" max="9467" width="60.7109375" style="1" customWidth="1"/>
    <col min="9468" max="9468" width="12" style="1" customWidth="1"/>
    <col min="9469" max="9719" width="9.140625" style="1"/>
    <col min="9720" max="9720" width="3.5703125" style="1" customWidth="1"/>
    <col min="9721" max="9721" width="19.140625" style="1" customWidth="1"/>
    <col min="9722" max="9722" width="13.42578125" style="1" customWidth="1"/>
    <col min="9723" max="9723" width="60.7109375" style="1" customWidth="1"/>
    <col min="9724" max="9724" width="12" style="1" customWidth="1"/>
    <col min="9725" max="9975" width="9.140625" style="1"/>
    <col min="9976" max="9976" width="3.5703125" style="1" customWidth="1"/>
    <col min="9977" max="9977" width="19.140625" style="1" customWidth="1"/>
    <col min="9978" max="9978" width="13.42578125" style="1" customWidth="1"/>
    <col min="9979" max="9979" width="60.7109375" style="1" customWidth="1"/>
    <col min="9980" max="9980" width="12" style="1" customWidth="1"/>
    <col min="9981" max="10231" width="9.140625" style="1"/>
    <col min="10232" max="10232" width="3.5703125" style="1" customWidth="1"/>
    <col min="10233" max="10233" width="19.140625" style="1" customWidth="1"/>
    <col min="10234" max="10234" width="13.42578125" style="1" customWidth="1"/>
    <col min="10235" max="10235" width="60.7109375" style="1" customWidth="1"/>
    <col min="10236" max="10236" width="12" style="1" customWidth="1"/>
    <col min="10237" max="10487" width="9.140625" style="1"/>
    <col min="10488" max="10488" width="3.5703125" style="1" customWidth="1"/>
    <col min="10489" max="10489" width="19.140625" style="1" customWidth="1"/>
    <col min="10490" max="10490" width="13.42578125" style="1" customWidth="1"/>
    <col min="10491" max="10491" width="60.7109375" style="1" customWidth="1"/>
    <col min="10492" max="10492" width="12" style="1" customWidth="1"/>
    <col min="10493" max="10743" width="9.140625" style="1"/>
    <col min="10744" max="10744" width="3.5703125" style="1" customWidth="1"/>
    <col min="10745" max="10745" width="19.140625" style="1" customWidth="1"/>
    <col min="10746" max="10746" width="13.42578125" style="1" customWidth="1"/>
    <col min="10747" max="10747" width="60.7109375" style="1" customWidth="1"/>
    <col min="10748" max="10748" width="12" style="1" customWidth="1"/>
    <col min="10749" max="10999" width="9.140625" style="1"/>
    <col min="11000" max="11000" width="3.5703125" style="1" customWidth="1"/>
    <col min="11001" max="11001" width="19.140625" style="1" customWidth="1"/>
    <col min="11002" max="11002" width="13.42578125" style="1" customWidth="1"/>
    <col min="11003" max="11003" width="60.7109375" style="1" customWidth="1"/>
    <col min="11004" max="11004" width="12" style="1" customWidth="1"/>
    <col min="11005" max="11255" width="9.140625" style="1"/>
    <col min="11256" max="11256" width="3.5703125" style="1" customWidth="1"/>
    <col min="11257" max="11257" width="19.140625" style="1" customWidth="1"/>
    <col min="11258" max="11258" width="13.42578125" style="1" customWidth="1"/>
    <col min="11259" max="11259" width="60.7109375" style="1" customWidth="1"/>
    <col min="11260" max="11260" width="12" style="1" customWidth="1"/>
    <col min="11261" max="11511" width="9.140625" style="1"/>
    <col min="11512" max="11512" width="3.5703125" style="1" customWidth="1"/>
    <col min="11513" max="11513" width="19.140625" style="1" customWidth="1"/>
    <col min="11514" max="11514" width="13.42578125" style="1" customWidth="1"/>
    <col min="11515" max="11515" width="60.7109375" style="1" customWidth="1"/>
    <col min="11516" max="11516" width="12" style="1" customWidth="1"/>
    <col min="11517" max="11767" width="9.140625" style="1"/>
    <col min="11768" max="11768" width="3.5703125" style="1" customWidth="1"/>
    <col min="11769" max="11769" width="19.140625" style="1" customWidth="1"/>
    <col min="11770" max="11770" width="13.42578125" style="1" customWidth="1"/>
    <col min="11771" max="11771" width="60.7109375" style="1" customWidth="1"/>
    <col min="11772" max="11772" width="12" style="1" customWidth="1"/>
    <col min="11773" max="12023" width="9.140625" style="1"/>
    <col min="12024" max="12024" width="3.5703125" style="1" customWidth="1"/>
    <col min="12025" max="12025" width="19.140625" style="1" customWidth="1"/>
    <col min="12026" max="12026" width="13.42578125" style="1" customWidth="1"/>
    <col min="12027" max="12027" width="60.7109375" style="1" customWidth="1"/>
    <col min="12028" max="12028" width="12" style="1" customWidth="1"/>
    <col min="12029" max="12279" width="9.140625" style="1"/>
    <col min="12280" max="12280" width="3.5703125" style="1" customWidth="1"/>
    <col min="12281" max="12281" width="19.140625" style="1" customWidth="1"/>
    <col min="12282" max="12282" width="13.42578125" style="1" customWidth="1"/>
    <col min="12283" max="12283" width="60.7109375" style="1" customWidth="1"/>
    <col min="12284" max="12284" width="12" style="1" customWidth="1"/>
    <col min="12285" max="12535" width="9.140625" style="1"/>
    <col min="12536" max="12536" width="3.5703125" style="1" customWidth="1"/>
    <col min="12537" max="12537" width="19.140625" style="1" customWidth="1"/>
    <col min="12538" max="12538" width="13.42578125" style="1" customWidth="1"/>
    <col min="12539" max="12539" width="60.7109375" style="1" customWidth="1"/>
    <col min="12540" max="12540" width="12" style="1" customWidth="1"/>
    <col min="12541" max="12791" width="9.140625" style="1"/>
    <col min="12792" max="12792" width="3.5703125" style="1" customWidth="1"/>
    <col min="12793" max="12793" width="19.140625" style="1" customWidth="1"/>
    <col min="12794" max="12794" width="13.42578125" style="1" customWidth="1"/>
    <col min="12795" max="12795" width="60.7109375" style="1" customWidth="1"/>
    <col min="12796" max="12796" width="12" style="1" customWidth="1"/>
    <col min="12797" max="13047" width="9.140625" style="1"/>
    <col min="13048" max="13048" width="3.5703125" style="1" customWidth="1"/>
    <col min="13049" max="13049" width="19.140625" style="1" customWidth="1"/>
    <col min="13050" max="13050" width="13.42578125" style="1" customWidth="1"/>
    <col min="13051" max="13051" width="60.7109375" style="1" customWidth="1"/>
    <col min="13052" max="13052" width="12" style="1" customWidth="1"/>
    <col min="13053" max="13303" width="9.140625" style="1"/>
    <col min="13304" max="13304" width="3.5703125" style="1" customWidth="1"/>
    <col min="13305" max="13305" width="19.140625" style="1" customWidth="1"/>
    <col min="13306" max="13306" width="13.42578125" style="1" customWidth="1"/>
    <col min="13307" max="13307" width="60.7109375" style="1" customWidth="1"/>
    <col min="13308" max="13308" width="12" style="1" customWidth="1"/>
    <col min="13309" max="13559" width="9.140625" style="1"/>
    <col min="13560" max="13560" width="3.5703125" style="1" customWidth="1"/>
    <col min="13561" max="13561" width="19.140625" style="1" customWidth="1"/>
    <col min="13562" max="13562" width="13.42578125" style="1" customWidth="1"/>
    <col min="13563" max="13563" width="60.7109375" style="1" customWidth="1"/>
    <col min="13564" max="13564" width="12" style="1" customWidth="1"/>
    <col min="13565" max="13815" width="9.140625" style="1"/>
    <col min="13816" max="13816" width="3.5703125" style="1" customWidth="1"/>
    <col min="13817" max="13817" width="19.140625" style="1" customWidth="1"/>
    <col min="13818" max="13818" width="13.42578125" style="1" customWidth="1"/>
    <col min="13819" max="13819" width="60.7109375" style="1" customWidth="1"/>
    <col min="13820" max="13820" width="12" style="1" customWidth="1"/>
    <col min="13821" max="14071" width="9.140625" style="1"/>
    <col min="14072" max="14072" width="3.5703125" style="1" customWidth="1"/>
    <col min="14073" max="14073" width="19.140625" style="1" customWidth="1"/>
    <col min="14074" max="14074" width="13.42578125" style="1" customWidth="1"/>
    <col min="14075" max="14075" width="60.7109375" style="1" customWidth="1"/>
    <col min="14076" max="14076" width="12" style="1" customWidth="1"/>
    <col min="14077" max="14327" width="9.140625" style="1"/>
    <col min="14328" max="14328" width="3.5703125" style="1" customWidth="1"/>
    <col min="14329" max="14329" width="19.140625" style="1" customWidth="1"/>
    <col min="14330" max="14330" width="13.42578125" style="1" customWidth="1"/>
    <col min="14331" max="14331" width="60.7109375" style="1" customWidth="1"/>
    <col min="14332" max="14332" width="12" style="1" customWidth="1"/>
    <col min="14333" max="14583" width="9.140625" style="1"/>
    <col min="14584" max="14584" width="3.5703125" style="1" customWidth="1"/>
    <col min="14585" max="14585" width="19.140625" style="1" customWidth="1"/>
    <col min="14586" max="14586" width="13.42578125" style="1" customWidth="1"/>
    <col min="14587" max="14587" width="60.7109375" style="1" customWidth="1"/>
    <col min="14588" max="14588" width="12" style="1" customWidth="1"/>
    <col min="14589" max="14839" width="9.140625" style="1"/>
    <col min="14840" max="14840" width="3.5703125" style="1" customWidth="1"/>
    <col min="14841" max="14841" width="19.140625" style="1" customWidth="1"/>
    <col min="14842" max="14842" width="13.42578125" style="1" customWidth="1"/>
    <col min="14843" max="14843" width="60.7109375" style="1" customWidth="1"/>
    <col min="14844" max="14844" width="12" style="1" customWidth="1"/>
    <col min="14845" max="15095" width="9.140625" style="1"/>
    <col min="15096" max="15096" width="3.5703125" style="1" customWidth="1"/>
    <col min="15097" max="15097" width="19.140625" style="1" customWidth="1"/>
    <col min="15098" max="15098" width="13.42578125" style="1" customWidth="1"/>
    <col min="15099" max="15099" width="60.7109375" style="1" customWidth="1"/>
    <col min="15100" max="15100" width="12" style="1" customWidth="1"/>
    <col min="15101" max="15351" width="9.140625" style="1"/>
    <col min="15352" max="15352" width="3.5703125" style="1" customWidth="1"/>
    <col min="15353" max="15353" width="19.140625" style="1" customWidth="1"/>
    <col min="15354" max="15354" width="13.42578125" style="1" customWidth="1"/>
    <col min="15355" max="15355" width="60.7109375" style="1" customWidth="1"/>
    <col min="15356" max="15356" width="12" style="1" customWidth="1"/>
    <col min="15357" max="15607" width="9.140625" style="1"/>
    <col min="15608" max="15608" width="3.5703125" style="1" customWidth="1"/>
    <col min="15609" max="15609" width="19.140625" style="1" customWidth="1"/>
    <col min="15610" max="15610" width="13.42578125" style="1" customWidth="1"/>
    <col min="15611" max="15611" width="60.7109375" style="1" customWidth="1"/>
    <col min="15612" max="15612" width="12" style="1" customWidth="1"/>
    <col min="15613" max="15863" width="9.140625" style="1"/>
    <col min="15864" max="15864" width="3.5703125" style="1" customWidth="1"/>
    <col min="15865" max="15865" width="19.140625" style="1" customWidth="1"/>
    <col min="15866" max="15866" width="13.42578125" style="1" customWidth="1"/>
    <col min="15867" max="15867" width="60.7109375" style="1" customWidth="1"/>
    <col min="15868" max="15868" width="12" style="1" customWidth="1"/>
    <col min="15869" max="16119" width="9.140625" style="1"/>
    <col min="16120" max="16120" width="3.5703125" style="1" customWidth="1"/>
    <col min="16121" max="16121" width="19.140625" style="1" customWidth="1"/>
    <col min="16122" max="16122" width="13.42578125" style="1" customWidth="1"/>
    <col min="16123" max="16123" width="60.7109375" style="1" customWidth="1"/>
    <col min="16124" max="16124" width="12" style="1" customWidth="1"/>
    <col min="16125" max="16384" width="9.140625" style="1"/>
  </cols>
  <sheetData>
    <row r="1" spans="1:9" x14ac:dyDescent="0.25">
      <c r="A1" s="172" t="s">
        <v>36</v>
      </c>
      <c r="B1" s="172"/>
      <c r="C1" s="172"/>
      <c r="D1" s="172"/>
      <c r="E1" s="172"/>
      <c r="F1" s="172"/>
      <c r="G1" s="172"/>
      <c r="H1" s="173"/>
      <c r="I1" s="173"/>
    </row>
    <row r="2" spans="1:9" x14ac:dyDescent="0.25">
      <c r="A2" s="172" t="s">
        <v>103</v>
      </c>
      <c r="B2" s="172"/>
      <c r="C2" s="172"/>
      <c r="D2" s="172"/>
      <c r="E2" s="172"/>
      <c r="F2" s="172"/>
      <c r="G2" s="172"/>
      <c r="H2" s="173"/>
      <c r="I2" s="173"/>
    </row>
    <row r="3" spans="1:9" x14ac:dyDescent="0.25">
      <c r="A3" s="4"/>
      <c r="B3" s="4"/>
      <c r="C3" s="4"/>
      <c r="G3" s="4"/>
    </row>
    <row r="4" spans="1:9" ht="15.75" x14ac:dyDescent="0.25">
      <c r="A4" s="174" t="s">
        <v>46</v>
      </c>
      <c r="B4" s="174"/>
      <c r="C4" s="174"/>
      <c r="D4" s="174"/>
      <c r="E4" s="174"/>
      <c r="F4" s="174"/>
      <c r="G4" s="174"/>
    </row>
    <row r="5" spans="1:9" ht="15.75" thickBot="1" x14ac:dyDescent="0.3"/>
    <row r="6" spans="1:9" ht="51" customHeight="1" thickBot="1" x14ac:dyDescent="0.3">
      <c r="A6" s="14" t="s">
        <v>41</v>
      </c>
      <c r="B6" s="13" t="s">
        <v>40</v>
      </c>
      <c r="C6" s="13" t="s">
        <v>47</v>
      </c>
      <c r="D6" s="15" t="s">
        <v>0</v>
      </c>
      <c r="E6" s="15" t="s">
        <v>1</v>
      </c>
      <c r="F6" s="16" t="s">
        <v>2</v>
      </c>
      <c r="G6" s="17" t="s">
        <v>37</v>
      </c>
      <c r="H6" s="18" t="s">
        <v>38</v>
      </c>
      <c r="I6" s="19" t="s">
        <v>39</v>
      </c>
    </row>
    <row r="7" spans="1:9" ht="16.5" hidden="1" customHeight="1" thickBot="1" x14ac:dyDescent="0.3">
      <c r="A7" s="6">
        <v>1</v>
      </c>
      <c r="B7" s="7">
        <v>2</v>
      </c>
      <c r="C7" s="8">
        <v>3</v>
      </c>
      <c r="D7" s="9">
        <v>4</v>
      </c>
      <c r="E7" s="9">
        <v>5</v>
      </c>
      <c r="F7" s="9">
        <v>6</v>
      </c>
      <c r="G7" s="10">
        <v>7</v>
      </c>
      <c r="H7" s="11">
        <v>8</v>
      </c>
      <c r="I7" s="12">
        <v>9</v>
      </c>
    </row>
    <row r="8" spans="1:9" ht="45" hidden="1" customHeight="1" thickBot="1" x14ac:dyDescent="0.3">
      <c r="A8" s="23">
        <v>1</v>
      </c>
      <c r="B8" s="37" t="s">
        <v>3</v>
      </c>
      <c r="C8" s="55" t="s">
        <v>64</v>
      </c>
      <c r="D8" s="20">
        <v>921</v>
      </c>
      <c r="E8" s="20">
        <v>92109</v>
      </c>
      <c r="F8" s="22">
        <v>6050</v>
      </c>
      <c r="G8" s="95">
        <v>18322</v>
      </c>
      <c r="H8" s="120">
        <v>0</v>
      </c>
      <c r="I8" s="121">
        <f>G8+H8</f>
        <v>18322</v>
      </c>
    </row>
    <row r="9" spans="1:9" ht="27" hidden="1" customHeight="1" thickBot="1" x14ac:dyDescent="0.3">
      <c r="A9" s="56">
        <v>2</v>
      </c>
      <c r="B9" s="41" t="s">
        <v>4</v>
      </c>
      <c r="C9" s="81" t="s">
        <v>65</v>
      </c>
      <c r="D9" s="44">
        <v>921</v>
      </c>
      <c r="E9" s="44">
        <v>92105</v>
      </c>
      <c r="F9" s="44">
        <v>6050</v>
      </c>
      <c r="G9" s="96">
        <v>7641</v>
      </c>
      <c r="H9" s="129">
        <v>0</v>
      </c>
      <c r="I9" s="130">
        <f t="shared" ref="I9:I67" si="0">G9+H9</f>
        <v>7641</v>
      </c>
    </row>
    <row r="10" spans="1:9" ht="32.1" hidden="1" customHeight="1" thickBot="1" x14ac:dyDescent="0.3">
      <c r="A10" s="54">
        <v>3</v>
      </c>
      <c r="B10" s="37" t="s">
        <v>5</v>
      </c>
      <c r="C10" s="24" t="s">
        <v>66</v>
      </c>
      <c r="D10" s="22">
        <v>900</v>
      </c>
      <c r="E10" s="22">
        <v>90015</v>
      </c>
      <c r="F10" s="22">
        <v>6050</v>
      </c>
      <c r="G10" s="95">
        <v>17829</v>
      </c>
      <c r="H10" s="124">
        <v>0</v>
      </c>
      <c r="I10" s="125">
        <f t="shared" si="0"/>
        <v>17829</v>
      </c>
    </row>
    <row r="11" spans="1:9" ht="45" hidden="1" customHeight="1" x14ac:dyDescent="0.25">
      <c r="A11" s="164">
        <v>4</v>
      </c>
      <c r="B11" s="177" t="s">
        <v>6</v>
      </c>
      <c r="C11" s="82" t="s">
        <v>67</v>
      </c>
      <c r="D11" s="26">
        <v>900</v>
      </c>
      <c r="E11" s="26">
        <v>90095</v>
      </c>
      <c r="F11" s="26">
        <v>6050</v>
      </c>
      <c r="G11" s="97">
        <v>15000</v>
      </c>
      <c r="H11" s="131">
        <v>0</v>
      </c>
      <c r="I11" s="132">
        <f t="shared" si="0"/>
        <v>15000</v>
      </c>
    </row>
    <row r="12" spans="1:9" customFormat="1" ht="27" customHeight="1" x14ac:dyDescent="0.25">
      <c r="A12" s="180"/>
      <c r="B12" s="181"/>
      <c r="C12" s="46" t="s">
        <v>68</v>
      </c>
      <c r="D12" s="52">
        <v>900</v>
      </c>
      <c r="E12" s="52">
        <v>90004</v>
      </c>
      <c r="F12" s="52">
        <v>4210</v>
      </c>
      <c r="G12" s="98">
        <v>4500</v>
      </c>
      <c r="H12" s="133">
        <v>0</v>
      </c>
      <c r="I12" s="134">
        <f t="shared" si="0"/>
        <v>4500</v>
      </c>
    </row>
    <row r="13" spans="1:9" customFormat="1" ht="27" hidden="1" customHeight="1" thickBot="1" x14ac:dyDescent="0.3">
      <c r="A13" s="165"/>
      <c r="B13" s="152"/>
      <c r="C13" s="47" t="s">
        <v>69</v>
      </c>
      <c r="D13" s="48">
        <v>921</v>
      </c>
      <c r="E13" s="48">
        <v>92109</v>
      </c>
      <c r="F13" s="48">
        <v>4210</v>
      </c>
      <c r="G13" s="99">
        <v>7887</v>
      </c>
      <c r="H13" s="135">
        <v>0</v>
      </c>
      <c r="I13" s="136">
        <f t="shared" si="0"/>
        <v>7887</v>
      </c>
    </row>
    <row r="14" spans="1:9" ht="32.1" hidden="1" customHeight="1" thickBot="1" x14ac:dyDescent="0.3">
      <c r="A14" s="23">
        <v>5</v>
      </c>
      <c r="B14" s="37" t="s">
        <v>7</v>
      </c>
      <c r="C14" s="83" t="s">
        <v>70</v>
      </c>
      <c r="D14" s="22">
        <v>900</v>
      </c>
      <c r="E14" s="22">
        <v>90095</v>
      </c>
      <c r="F14" s="22">
        <v>6050</v>
      </c>
      <c r="G14" s="95">
        <v>27387</v>
      </c>
      <c r="H14" s="124">
        <v>0</v>
      </c>
      <c r="I14" s="125">
        <f t="shared" si="0"/>
        <v>27387</v>
      </c>
    </row>
    <row r="15" spans="1:9" ht="24.95" hidden="1" customHeight="1" thickBot="1" x14ac:dyDescent="0.25">
      <c r="A15" s="182">
        <v>6</v>
      </c>
      <c r="B15" s="184" t="s">
        <v>8</v>
      </c>
      <c r="C15" s="25" t="s">
        <v>72</v>
      </c>
      <c r="D15" s="27">
        <v>900</v>
      </c>
      <c r="E15" s="27">
        <v>90095</v>
      </c>
      <c r="F15" s="27">
        <v>4210</v>
      </c>
      <c r="G15" s="97">
        <v>7709.5</v>
      </c>
      <c r="H15" s="131">
        <v>0</v>
      </c>
      <c r="I15" s="132">
        <f t="shared" si="0"/>
        <v>7709.5</v>
      </c>
    </row>
    <row r="16" spans="1:9" ht="24.95" hidden="1" customHeight="1" thickBot="1" x14ac:dyDescent="0.3">
      <c r="A16" s="183"/>
      <c r="B16" s="171"/>
      <c r="C16" s="47" t="s">
        <v>45</v>
      </c>
      <c r="D16" s="48">
        <v>921</v>
      </c>
      <c r="E16" s="48">
        <v>92109</v>
      </c>
      <c r="F16" s="53">
        <v>4210</v>
      </c>
      <c r="G16" s="99">
        <v>7709.5</v>
      </c>
      <c r="H16" s="135">
        <v>0</v>
      </c>
      <c r="I16" s="136">
        <f t="shared" si="0"/>
        <v>7709.5</v>
      </c>
    </row>
    <row r="17" spans="1:9" ht="42" hidden="1" customHeight="1" thickBot="1" x14ac:dyDescent="0.3">
      <c r="A17" s="23">
        <v>7</v>
      </c>
      <c r="B17" s="37" t="s">
        <v>9</v>
      </c>
      <c r="C17" s="24" t="s">
        <v>44</v>
      </c>
      <c r="D17" s="20">
        <v>921</v>
      </c>
      <c r="E17" s="20">
        <v>92109</v>
      </c>
      <c r="F17" s="21">
        <v>4210</v>
      </c>
      <c r="G17" s="95">
        <v>17226</v>
      </c>
      <c r="H17" s="124">
        <v>0</v>
      </c>
      <c r="I17" s="125">
        <f t="shared" si="0"/>
        <v>17226</v>
      </c>
    </row>
    <row r="18" spans="1:9" ht="30.75" hidden="1" customHeight="1" thickBot="1" x14ac:dyDescent="0.3">
      <c r="A18" s="56">
        <v>8</v>
      </c>
      <c r="B18" s="41" t="s">
        <v>10</v>
      </c>
      <c r="C18" s="42" t="s">
        <v>73</v>
      </c>
      <c r="D18" s="43">
        <v>921</v>
      </c>
      <c r="E18" s="43">
        <v>92109</v>
      </c>
      <c r="F18" s="84">
        <v>6050</v>
      </c>
      <c r="G18" s="96">
        <v>12379</v>
      </c>
      <c r="H18" s="129">
        <v>0</v>
      </c>
      <c r="I18" s="130">
        <f t="shared" si="0"/>
        <v>12379</v>
      </c>
    </row>
    <row r="19" spans="1:9" ht="27" hidden="1" customHeight="1" x14ac:dyDescent="0.25">
      <c r="A19" s="185">
        <v>9</v>
      </c>
      <c r="B19" s="186" t="s">
        <v>11</v>
      </c>
      <c r="C19" s="85" t="s">
        <v>74</v>
      </c>
      <c r="D19" s="29">
        <v>921</v>
      </c>
      <c r="E19" s="29">
        <v>92109</v>
      </c>
      <c r="F19" s="30">
        <v>6050</v>
      </c>
      <c r="G19" s="100">
        <v>11000</v>
      </c>
      <c r="H19" s="122">
        <v>0</v>
      </c>
      <c r="I19" s="123">
        <f t="shared" si="0"/>
        <v>11000</v>
      </c>
    </row>
    <row r="20" spans="1:9" customFormat="1" ht="27" hidden="1" customHeight="1" x14ac:dyDescent="0.25">
      <c r="A20" s="180"/>
      <c r="B20" s="181"/>
      <c r="C20" s="86" t="s">
        <v>75</v>
      </c>
      <c r="D20" s="32">
        <v>921</v>
      </c>
      <c r="E20" s="32">
        <v>92109</v>
      </c>
      <c r="F20" s="33">
        <v>4210</v>
      </c>
      <c r="G20" s="101">
        <v>3000</v>
      </c>
      <c r="H20" s="119">
        <v>0</v>
      </c>
      <c r="I20" s="60">
        <f t="shared" si="0"/>
        <v>3000</v>
      </c>
    </row>
    <row r="21" spans="1:9" customFormat="1" ht="27" hidden="1" customHeight="1" x14ac:dyDescent="0.25">
      <c r="A21" s="180"/>
      <c r="B21" s="181"/>
      <c r="C21" s="86" t="s">
        <v>76</v>
      </c>
      <c r="D21" s="32">
        <v>600</v>
      </c>
      <c r="E21" s="32">
        <v>60016</v>
      </c>
      <c r="F21" s="33">
        <v>4300</v>
      </c>
      <c r="G21" s="101">
        <v>3000</v>
      </c>
      <c r="H21" s="119">
        <v>0</v>
      </c>
      <c r="I21" s="60">
        <f t="shared" si="0"/>
        <v>3000</v>
      </c>
    </row>
    <row r="22" spans="1:9" customFormat="1" ht="27" hidden="1" customHeight="1" thickBot="1" x14ac:dyDescent="0.3">
      <c r="A22" s="165"/>
      <c r="B22" s="152"/>
      <c r="C22" s="87" t="s">
        <v>100</v>
      </c>
      <c r="D22" s="35">
        <v>600</v>
      </c>
      <c r="E22" s="35">
        <v>60016</v>
      </c>
      <c r="F22" s="36">
        <v>4270</v>
      </c>
      <c r="G22" s="102">
        <v>10387</v>
      </c>
      <c r="H22" s="127">
        <v>0</v>
      </c>
      <c r="I22" s="128">
        <f t="shared" si="0"/>
        <v>10387</v>
      </c>
    </row>
    <row r="23" spans="1:9" ht="30" hidden="1" customHeight="1" thickBot="1" x14ac:dyDescent="0.3">
      <c r="A23" s="88">
        <v>10</v>
      </c>
      <c r="B23" s="57" t="s">
        <v>12</v>
      </c>
      <c r="C23" s="42" t="s">
        <v>77</v>
      </c>
      <c r="D23" s="43">
        <v>921</v>
      </c>
      <c r="E23" s="43">
        <v>92109</v>
      </c>
      <c r="F23" s="43">
        <v>6050</v>
      </c>
      <c r="G23" s="96">
        <v>27387</v>
      </c>
      <c r="H23" s="129">
        <v>0</v>
      </c>
      <c r="I23" s="130">
        <f t="shared" si="0"/>
        <v>27387</v>
      </c>
    </row>
    <row r="24" spans="1:9" ht="33" hidden="1" customHeight="1" x14ac:dyDescent="0.25">
      <c r="A24" s="166">
        <v>11</v>
      </c>
      <c r="B24" s="161" t="s">
        <v>13</v>
      </c>
      <c r="C24" s="38" t="s">
        <v>78</v>
      </c>
      <c r="D24" s="29">
        <v>921</v>
      </c>
      <c r="E24" s="29">
        <v>92109</v>
      </c>
      <c r="F24" s="30">
        <v>6050</v>
      </c>
      <c r="G24" s="100">
        <v>18000</v>
      </c>
      <c r="H24" s="122">
        <v>0</v>
      </c>
      <c r="I24" s="123">
        <f t="shared" si="0"/>
        <v>18000</v>
      </c>
    </row>
    <row r="25" spans="1:9" customFormat="1" ht="32.25" hidden="1" customHeight="1" thickBot="1" x14ac:dyDescent="0.3">
      <c r="A25" s="189"/>
      <c r="B25" s="163"/>
      <c r="C25" s="72" t="s">
        <v>79</v>
      </c>
      <c r="D25" s="35">
        <v>926</v>
      </c>
      <c r="E25" s="35">
        <v>92695</v>
      </c>
      <c r="F25" s="36">
        <v>4210</v>
      </c>
      <c r="G25" s="102">
        <v>3882</v>
      </c>
      <c r="H25" s="127">
        <v>0</v>
      </c>
      <c r="I25" s="128">
        <f t="shared" si="0"/>
        <v>3882</v>
      </c>
    </row>
    <row r="26" spans="1:9" ht="30.75" hidden="1" customHeight="1" thickBot="1" x14ac:dyDescent="0.3">
      <c r="A26" s="56">
        <v>12</v>
      </c>
      <c r="B26" s="57" t="s">
        <v>14</v>
      </c>
      <c r="C26" s="81" t="s">
        <v>71</v>
      </c>
      <c r="D26" s="44">
        <v>900</v>
      </c>
      <c r="E26" s="44">
        <v>90015</v>
      </c>
      <c r="F26" s="44">
        <v>6050</v>
      </c>
      <c r="G26" s="96">
        <v>27387</v>
      </c>
      <c r="H26" s="129">
        <v>0</v>
      </c>
      <c r="I26" s="130">
        <f t="shared" si="0"/>
        <v>27387</v>
      </c>
    </row>
    <row r="27" spans="1:9" ht="30" hidden="1" customHeight="1" x14ac:dyDescent="0.25">
      <c r="A27" s="190">
        <v>13</v>
      </c>
      <c r="B27" s="161" t="s">
        <v>15</v>
      </c>
      <c r="C27" s="28" t="s">
        <v>97</v>
      </c>
      <c r="D27" s="29">
        <v>900</v>
      </c>
      <c r="E27" s="29">
        <v>90095</v>
      </c>
      <c r="F27" s="30">
        <v>6050</v>
      </c>
      <c r="G27" s="100">
        <v>12387</v>
      </c>
      <c r="H27" s="149">
        <v>-12387</v>
      </c>
      <c r="I27" s="150">
        <f t="shared" si="0"/>
        <v>0</v>
      </c>
    </row>
    <row r="28" spans="1:9" ht="30" hidden="1" customHeight="1" thickBot="1" x14ac:dyDescent="0.25">
      <c r="A28" s="191"/>
      <c r="B28" s="193"/>
      <c r="C28" s="145" t="s">
        <v>97</v>
      </c>
      <c r="D28" s="146">
        <v>900</v>
      </c>
      <c r="E28" s="146">
        <v>90095</v>
      </c>
      <c r="F28" s="147">
        <v>4270</v>
      </c>
      <c r="G28" s="148">
        <v>0</v>
      </c>
      <c r="H28" s="122">
        <v>12387</v>
      </c>
      <c r="I28" s="123">
        <f t="shared" ref="I28" si="1">G28+H28</f>
        <v>12387</v>
      </c>
    </row>
    <row r="29" spans="1:9" ht="30" hidden="1" customHeight="1" x14ac:dyDescent="0.25">
      <c r="A29" s="191"/>
      <c r="B29" s="194"/>
      <c r="C29" s="31" t="s">
        <v>80</v>
      </c>
      <c r="D29" s="32">
        <v>921</v>
      </c>
      <c r="E29" s="32">
        <v>92109</v>
      </c>
      <c r="F29" s="33">
        <v>4210</v>
      </c>
      <c r="G29" s="101">
        <v>10000</v>
      </c>
      <c r="H29" s="119">
        <v>0</v>
      </c>
      <c r="I29" s="60">
        <f t="shared" si="0"/>
        <v>10000</v>
      </c>
    </row>
    <row r="30" spans="1:9" ht="39.950000000000003" hidden="1" customHeight="1" thickBot="1" x14ac:dyDescent="0.3">
      <c r="A30" s="192"/>
      <c r="B30" s="195"/>
      <c r="C30" s="34" t="s">
        <v>81</v>
      </c>
      <c r="D30" s="35">
        <v>921</v>
      </c>
      <c r="E30" s="35">
        <v>92109</v>
      </c>
      <c r="F30" s="36">
        <v>4210</v>
      </c>
      <c r="G30" s="102">
        <v>5000</v>
      </c>
      <c r="H30" s="127">
        <v>0</v>
      </c>
      <c r="I30" s="128">
        <f t="shared" si="0"/>
        <v>5000</v>
      </c>
    </row>
    <row r="31" spans="1:9" ht="35.1" hidden="1" customHeight="1" thickBot="1" x14ac:dyDescent="0.3">
      <c r="A31" s="56">
        <v>14</v>
      </c>
      <c r="B31" s="57" t="s">
        <v>16</v>
      </c>
      <c r="C31" s="89" t="s">
        <v>82</v>
      </c>
      <c r="D31" s="43">
        <v>600</v>
      </c>
      <c r="E31" s="43">
        <v>60016</v>
      </c>
      <c r="F31" s="44">
        <v>4270</v>
      </c>
      <c r="G31" s="103">
        <v>17473</v>
      </c>
      <c r="H31" s="129">
        <v>0</v>
      </c>
      <c r="I31" s="130">
        <f t="shared" si="0"/>
        <v>17473</v>
      </c>
    </row>
    <row r="32" spans="1:9" ht="39.950000000000003" hidden="1" customHeight="1" x14ac:dyDescent="0.25">
      <c r="A32" s="185">
        <v>15</v>
      </c>
      <c r="B32" s="186" t="s">
        <v>17</v>
      </c>
      <c r="C32" s="28" t="s">
        <v>83</v>
      </c>
      <c r="D32" s="29">
        <v>600</v>
      </c>
      <c r="E32" s="29">
        <v>60016</v>
      </c>
      <c r="F32" s="30">
        <v>6050</v>
      </c>
      <c r="G32" s="104">
        <v>8000</v>
      </c>
      <c r="H32" s="122">
        <v>0</v>
      </c>
      <c r="I32" s="123">
        <f t="shared" si="0"/>
        <v>8000</v>
      </c>
    </row>
    <row r="33" spans="1:9" customFormat="1" ht="39.950000000000003" hidden="1" customHeight="1" thickBot="1" x14ac:dyDescent="0.3">
      <c r="A33" s="165"/>
      <c r="B33" s="152"/>
      <c r="C33" s="34" t="s">
        <v>84</v>
      </c>
      <c r="D33" s="35">
        <v>926</v>
      </c>
      <c r="E33" s="35">
        <v>92601</v>
      </c>
      <c r="F33" s="36">
        <v>6050</v>
      </c>
      <c r="G33" s="105">
        <v>16676</v>
      </c>
      <c r="H33" s="127">
        <v>0</v>
      </c>
      <c r="I33" s="128">
        <f t="shared" si="0"/>
        <v>16676</v>
      </c>
    </row>
    <row r="34" spans="1:9" ht="39.950000000000003" hidden="1" customHeight="1" thickBot="1" x14ac:dyDescent="0.3">
      <c r="A34" s="90">
        <v>16</v>
      </c>
      <c r="B34" s="41" t="s">
        <v>18</v>
      </c>
      <c r="C34" s="42" t="s">
        <v>85</v>
      </c>
      <c r="D34" s="44">
        <v>600</v>
      </c>
      <c r="E34" s="44">
        <v>60016</v>
      </c>
      <c r="F34" s="44">
        <v>4270</v>
      </c>
      <c r="G34" s="96">
        <v>27387</v>
      </c>
      <c r="H34" s="129">
        <v>0</v>
      </c>
      <c r="I34" s="130">
        <f t="shared" si="0"/>
        <v>27387</v>
      </c>
    </row>
    <row r="35" spans="1:9" ht="35.25" hidden="1" customHeight="1" x14ac:dyDescent="0.25">
      <c r="A35" s="198">
        <v>17</v>
      </c>
      <c r="B35" s="169" t="s">
        <v>19</v>
      </c>
      <c r="C35" s="28" t="s">
        <v>86</v>
      </c>
      <c r="D35" s="30">
        <v>900</v>
      </c>
      <c r="E35" s="30">
        <v>90095</v>
      </c>
      <c r="F35" s="30">
        <v>4210</v>
      </c>
      <c r="G35" s="100">
        <v>5259</v>
      </c>
      <c r="H35" s="122">
        <v>0</v>
      </c>
      <c r="I35" s="123">
        <f t="shared" si="0"/>
        <v>5259</v>
      </c>
    </row>
    <row r="36" spans="1:9" ht="35.25" hidden="1" customHeight="1" x14ac:dyDescent="0.25">
      <c r="A36" s="199"/>
      <c r="B36" s="201"/>
      <c r="C36" s="49" t="s">
        <v>87</v>
      </c>
      <c r="D36" s="33">
        <v>900</v>
      </c>
      <c r="E36" s="33">
        <v>90003</v>
      </c>
      <c r="F36" s="33">
        <v>4210</v>
      </c>
      <c r="G36" s="101">
        <v>2500</v>
      </c>
      <c r="H36" s="119">
        <v>0</v>
      </c>
      <c r="I36" s="60">
        <f t="shared" si="0"/>
        <v>2500</v>
      </c>
    </row>
    <row r="37" spans="1:9" ht="40.5" hidden="1" customHeight="1" thickBot="1" x14ac:dyDescent="0.3">
      <c r="A37" s="200"/>
      <c r="B37" s="195"/>
      <c r="C37" s="51" t="s">
        <v>88</v>
      </c>
      <c r="D37" s="142" t="s">
        <v>30</v>
      </c>
      <c r="E37" s="142" t="s">
        <v>31</v>
      </c>
      <c r="F37" s="39">
        <v>6050</v>
      </c>
      <c r="G37" s="106">
        <v>2812</v>
      </c>
      <c r="H37" s="127">
        <v>0</v>
      </c>
      <c r="I37" s="128">
        <f t="shared" si="0"/>
        <v>2812</v>
      </c>
    </row>
    <row r="38" spans="1:9" ht="27" hidden="1" customHeight="1" x14ac:dyDescent="0.25">
      <c r="A38" s="207">
        <v>18</v>
      </c>
      <c r="B38" s="184" t="s">
        <v>20</v>
      </c>
      <c r="C38" s="25" t="s">
        <v>93</v>
      </c>
      <c r="D38" s="26">
        <v>921</v>
      </c>
      <c r="E38" s="26">
        <v>92109</v>
      </c>
      <c r="F38" s="27">
        <v>4210</v>
      </c>
      <c r="G38" s="97">
        <v>2540</v>
      </c>
      <c r="H38" s="131">
        <v>0</v>
      </c>
      <c r="I38" s="132">
        <f t="shared" si="0"/>
        <v>2540</v>
      </c>
    </row>
    <row r="39" spans="1:9" customFormat="1" ht="27" hidden="1" customHeight="1" thickBot="1" x14ac:dyDescent="0.3">
      <c r="A39" s="189"/>
      <c r="B39" s="163"/>
      <c r="C39" s="93" t="s">
        <v>99</v>
      </c>
      <c r="D39" s="94" t="s">
        <v>94</v>
      </c>
      <c r="E39" s="94" t="s">
        <v>95</v>
      </c>
      <c r="F39" s="53">
        <v>4210</v>
      </c>
      <c r="G39" s="99">
        <v>10000</v>
      </c>
      <c r="H39" s="135">
        <v>0</v>
      </c>
      <c r="I39" s="136">
        <f t="shared" si="0"/>
        <v>10000</v>
      </c>
    </row>
    <row r="40" spans="1:9" ht="34.5" hidden="1" customHeight="1" thickBot="1" x14ac:dyDescent="0.3">
      <c r="A40" s="91">
        <v>19</v>
      </c>
      <c r="B40" s="37" t="s">
        <v>21</v>
      </c>
      <c r="C40" s="24" t="s">
        <v>98</v>
      </c>
      <c r="D40" s="20">
        <v>921</v>
      </c>
      <c r="E40" s="20">
        <v>92109</v>
      </c>
      <c r="F40" s="22">
        <v>6050</v>
      </c>
      <c r="G40" s="95">
        <v>14077</v>
      </c>
      <c r="H40" s="124">
        <v>0</v>
      </c>
      <c r="I40" s="125">
        <f t="shared" si="0"/>
        <v>14077</v>
      </c>
    </row>
    <row r="41" spans="1:9" ht="39.75" hidden="1" customHeight="1" x14ac:dyDescent="0.25">
      <c r="A41" s="202">
        <v>20</v>
      </c>
      <c r="B41" s="184" t="s">
        <v>22</v>
      </c>
      <c r="C41" s="45" t="s">
        <v>89</v>
      </c>
      <c r="D41" s="27">
        <v>630</v>
      </c>
      <c r="E41" s="27">
        <v>63003</v>
      </c>
      <c r="F41" s="27">
        <v>6050</v>
      </c>
      <c r="G41" s="97">
        <v>10887</v>
      </c>
      <c r="H41" s="131">
        <v>0</v>
      </c>
      <c r="I41" s="132">
        <f t="shared" si="0"/>
        <v>10887</v>
      </c>
    </row>
    <row r="42" spans="1:9" ht="39.75" hidden="1" customHeight="1" thickBot="1" x14ac:dyDescent="0.3">
      <c r="A42" s="203"/>
      <c r="B42" s="204"/>
      <c r="C42" s="92" t="s">
        <v>90</v>
      </c>
      <c r="D42" s="53">
        <v>921</v>
      </c>
      <c r="E42" s="53">
        <v>92109</v>
      </c>
      <c r="F42" s="53">
        <v>6050</v>
      </c>
      <c r="G42" s="99">
        <v>16500</v>
      </c>
      <c r="H42" s="135">
        <v>0</v>
      </c>
      <c r="I42" s="136">
        <f t="shared" si="0"/>
        <v>16500</v>
      </c>
    </row>
    <row r="43" spans="1:9" ht="39.75" hidden="1" customHeight="1" thickBot="1" x14ac:dyDescent="0.25">
      <c r="A43" s="166">
        <v>21</v>
      </c>
      <c r="B43" s="161" t="s">
        <v>23</v>
      </c>
      <c r="C43" s="38" t="s">
        <v>91</v>
      </c>
      <c r="D43" s="30">
        <v>900</v>
      </c>
      <c r="E43" s="30">
        <v>90095</v>
      </c>
      <c r="F43" s="30">
        <v>4270</v>
      </c>
      <c r="G43" s="100">
        <v>12714</v>
      </c>
      <c r="H43" s="122">
        <v>0</v>
      </c>
      <c r="I43" s="123">
        <f t="shared" si="0"/>
        <v>12714</v>
      </c>
    </row>
    <row r="44" spans="1:9" ht="39.75" hidden="1" customHeight="1" thickBot="1" x14ac:dyDescent="0.3">
      <c r="A44" s="205"/>
      <c r="B44" s="206"/>
      <c r="C44" s="40" t="s">
        <v>92</v>
      </c>
      <c r="D44" s="39">
        <v>921</v>
      </c>
      <c r="E44" s="39">
        <v>92109</v>
      </c>
      <c r="F44" s="39">
        <v>4300</v>
      </c>
      <c r="G44" s="102">
        <v>1500</v>
      </c>
      <c r="H44" s="127">
        <v>0</v>
      </c>
      <c r="I44" s="128">
        <f t="shared" si="0"/>
        <v>1500</v>
      </c>
    </row>
    <row r="45" spans="1:9" ht="23.25" hidden="1" customHeight="1" thickBot="1" x14ac:dyDescent="0.3">
      <c r="A45" s="155" t="s">
        <v>24</v>
      </c>
      <c r="B45" s="156"/>
      <c r="C45" s="156"/>
      <c r="D45" s="156"/>
      <c r="E45" s="156"/>
      <c r="F45" s="156"/>
      <c r="G45" s="137">
        <f>SUM(G8:G44)</f>
        <v>423345</v>
      </c>
      <c r="H45" s="129">
        <v>0</v>
      </c>
      <c r="I45" s="138">
        <f t="shared" si="0"/>
        <v>423345</v>
      </c>
    </row>
    <row r="46" spans="1:9" ht="27" hidden="1" customHeight="1" x14ac:dyDescent="0.25">
      <c r="A46" s="157">
        <v>22</v>
      </c>
      <c r="B46" s="161" t="s">
        <v>25</v>
      </c>
      <c r="C46" s="28" t="s">
        <v>101</v>
      </c>
      <c r="D46" s="64">
        <v>900</v>
      </c>
      <c r="E46" s="64">
        <v>90095</v>
      </c>
      <c r="F46" s="58">
        <v>4210</v>
      </c>
      <c r="G46" s="107">
        <v>3300</v>
      </c>
      <c r="H46" s="122">
        <v>0</v>
      </c>
      <c r="I46" s="123">
        <f t="shared" si="0"/>
        <v>3300</v>
      </c>
    </row>
    <row r="47" spans="1:9" customFormat="1" ht="27" customHeight="1" x14ac:dyDescent="0.25">
      <c r="A47" s="158"/>
      <c r="B47" s="162"/>
      <c r="C47" s="49" t="s">
        <v>96</v>
      </c>
      <c r="D47" s="65">
        <v>900</v>
      </c>
      <c r="E47" s="65">
        <v>90004</v>
      </c>
      <c r="F47" s="59">
        <v>4210</v>
      </c>
      <c r="G47" s="108">
        <v>2500</v>
      </c>
      <c r="H47" s="119">
        <v>0</v>
      </c>
      <c r="I47" s="60">
        <f t="shared" si="0"/>
        <v>2500</v>
      </c>
    </row>
    <row r="48" spans="1:9" customFormat="1" ht="27" hidden="1" customHeight="1" x14ac:dyDescent="0.25">
      <c r="A48" s="159"/>
      <c r="B48" s="162"/>
      <c r="C48" s="49" t="s">
        <v>48</v>
      </c>
      <c r="D48" s="65">
        <v>921</v>
      </c>
      <c r="E48" s="65">
        <v>92105</v>
      </c>
      <c r="F48" s="59">
        <v>4210</v>
      </c>
      <c r="G48" s="108">
        <v>1000</v>
      </c>
      <c r="H48" s="119">
        <v>0</v>
      </c>
      <c r="I48" s="60">
        <f t="shared" si="0"/>
        <v>1000</v>
      </c>
    </row>
    <row r="49" spans="1:9" customFormat="1" ht="27" hidden="1" customHeight="1" thickBot="1" x14ac:dyDescent="0.3">
      <c r="A49" s="160"/>
      <c r="B49" s="163"/>
      <c r="C49" s="34" t="s">
        <v>49</v>
      </c>
      <c r="D49" s="66">
        <v>900</v>
      </c>
      <c r="E49" s="66">
        <v>90095</v>
      </c>
      <c r="F49" s="73">
        <v>6050</v>
      </c>
      <c r="G49" s="109">
        <v>18854</v>
      </c>
      <c r="H49" s="127">
        <v>0</v>
      </c>
      <c r="I49" s="128">
        <f t="shared" si="0"/>
        <v>18854</v>
      </c>
    </row>
    <row r="50" spans="1:9" ht="33.950000000000003" hidden="1" customHeight="1" x14ac:dyDescent="0.25">
      <c r="A50" s="164">
        <v>23</v>
      </c>
      <c r="B50" s="151" t="s">
        <v>26</v>
      </c>
      <c r="C50" s="25" t="s">
        <v>50</v>
      </c>
      <c r="D50" s="67">
        <v>600</v>
      </c>
      <c r="E50" s="67">
        <v>60016</v>
      </c>
      <c r="F50" s="62">
        <v>4300</v>
      </c>
      <c r="G50" s="110">
        <v>18070</v>
      </c>
      <c r="H50" s="131">
        <v>0</v>
      </c>
      <c r="I50" s="132">
        <f t="shared" si="0"/>
        <v>18070</v>
      </c>
    </row>
    <row r="51" spans="1:9" customFormat="1" ht="32.25" customHeight="1" thickBot="1" x14ac:dyDescent="0.3">
      <c r="A51" s="165"/>
      <c r="B51" s="152"/>
      <c r="C51" s="47" t="s">
        <v>51</v>
      </c>
      <c r="D51" s="69">
        <v>900</v>
      </c>
      <c r="E51" s="69">
        <v>90004</v>
      </c>
      <c r="F51" s="63">
        <v>4300</v>
      </c>
      <c r="G51" s="111">
        <v>21000</v>
      </c>
      <c r="H51" s="135">
        <v>0</v>
      </c>
      <c r="I51" s="136">
        <f t="shared" si="0"/>
        <v>21000</v>
      </c>
    </row>
    <row r="52" spans="1:9" ht="33.75" hidden="1" customHeight="1" x14ac:dyDescent="0.3">
      <c r="A52" s="166">
        <v>24</v>
      </c>
      <c r="B52" s="169" t="s">
        <v>27</v>
      </c>
      <c r="C52" s="187" t="s">
        <v>42</v>
      </c>
      <c r="D52" s="58">
        <v>900</v>
      </c>
      <c r="E52" s="58">
        <v>90095</v>
      </c>
      <c r="F52" s="58">
        <v>4210</v>
      </c>
      <c r="G52" s="107">
        <f>49000+3338</f>
        <v>52338</v>
      </c>
      <c r="H52" s="122">
        <v>-45000</v>
      </c>
      <c r="I52" s="123">
        <f t="shared" si="0"/>
        <v>7338</v>
      </c>
    </row>
    <row r="53" spans="1:9" ht="33.75" hidden="1" customHeight="1" x14ac:dyDescent="0.3">
      <c r="A53" s="167"/>
      <c r="B53" s="170"/>
      <c r="C53" s="188"/>
      <c r="D53" s="143">
        <v>900</v>
      </c>
      <c r="E53" s="143">
        <v>90095</v>
      </c>
      <c r="F53" s="143">
        <v>4300</v>
      </c>
      <c r="G53" s="144">
        <v>30000</v>
      </c>
      <c r="H53" s="127">
        <v>-25000</v>
      </c>
      <c r="I53" s="128">
        <f t="shared" si="0"/>
        <v>5000</v>
      </c>
    </row>
    <row r="54" spans="1:9" ht="33.75" hidden="1" customHeight="1" thickBot="1" x14ac:dyDescent="0.3">
      <c r="A54" s="168"/>
      <c r="B54" s="171"/>
      <c r="C54" s="72" t="s">
        <v>102</v>
      </c>
      <c r="D54" s="73">
        <v>900</v>
      </c>
      <c r="E54" s="73">
        <v>90095</v>
      </c>
      <c r="F54" s="73">
        <v>6050</v>
      </c>
      <c r="G54" s="109">
        <v>0</v>
      </c>
      <c r="H54" s="126">
        <v>70000</v>
      </c>
      <c r="I54" s="61">
        <f t="shared" si="0"/>
        <v>70000</v>
      </c>
    </row>
    <row r="55" spans="1:9" ht="30" hidden="1" customHeight="1" x14ac:dyDescent="0.3">
      <c r="A55" s="182">
        <v>25</v>
      </c>
      <c r="B55" s="208" t="s">
        <v>28</v>
      </c>
      <c r="C55" s="45" t="s">
        <v>52</v>
      </c>
      <c r="D55" s="62">
        <v>900</v>
      </c>
      <c r="E55" s="62">
        <v>90095</v>
      </c>
      <c r="F55" s="62">
        <v>6050</v>
      </c>
      <c r="G55" s="110">
        <v>60000</v>
      </c>
      <c r="H55" s="131">
        <v>0</v>
      </c>
      <c r="I55" s="132">
        <f t="shared" si="0"/>
        <v>60000</v>
      </c>
    </row>
    <row r="56" spans="1:9" ht="30" hidden="1" customHeight="1" thickBot="1" x14ac:dyDescent="0.3">
      <c r="A56" s="183"/>
      <c r="B56" s="209"/>
      <c r="C56" s="74" t="s">
        <v>53</v>
      </c>
      <c r="D56" s="63">
        <v>900</v>
      </c>
      <c r="E56" s="63">
        <v>90095</v>
      </c>
      <c r="F56" s="63">
        <v>4270</v>
      </c>
      <c r="G56" s="111">
        <v>12626</v>
      </c>
      <c r="H56" s="135">
        <v>0</v>
      </c>
      <c r="I56" s="136">
        <f t="shared" si="0"/>
        <v>12626</v>
      </c>
    </row>
    <row r="57" spans="1:9" ht="51.75" hidden="1" customHeight="1" thickBot="1" x14ac:dyDescent="0.3">
      <c r="A57" s="210">
        <v>26</v>
      </c>
      <c r="B57" s="211" t="s">
        <v>29</v>
      </c>
      <c r="C57" s="75" t="s">
        <v>43</v>
      </c>
      <c r="D57" s="76" t="s">
        <v>30</v>
      </c>
      <c r="E57" s="76" t="s">
        <v>31</v>
      </c>
      <c r="F57" s="58">
        <v>6050</v>
      </c>
      <c r="G57" s="112">
        <v>19357</v>
      </c>
      <c r="H57" s="122">
        <v>0</v>
      </c>
      <c r="I57" s="123">
        <f t="shared" si="0"/>
        <v>19357</v>
      </c>
    </row>
    <row r="58" spans="1:9" customFormat="1" ht="27" hidden="1" customHeight="1" x14ac:dyDescent="0.3">
      <c r="A58" s="180"/>
      <c r="B58" s="181"/>
      <c r="C58" s="77" t="s">
        <v>54</v>
      </c>
      <c r="D58" s="78">
        <v>600</v>
      </c>
      <c r="E58" s="78">
        <v>60016</v>
      </c>
      <c r="F58" s="59">
        <v>4300</v>
      </c>
      <c r="G58" s="113">
        <v>1000</v>
      </c>
      <c r="H58" s="119">
        <v>0</v>
      </c>
      <c r="I58" s="60">
        <f t="shared" si="0"/>
        <v>1000</v>
      </c>
    </row>
    <row r="59" spans="1:9" customFormat="1" ht="27" hidden="1" customHeight="1" thickBot="1" x14ac:dyDescent="0.3">
      <c r="A59" s="165"/>
      <c r="B59" s="152"/>
      <c r="C59" s="79" t="s">
        <v>55</v>
      </c>
      <c r="D59" s="50">
        <v>600</v>
      </c>
      <c r="E59" s="50">
        <v>60016</v>
      </c>
      <c r="F59" s="73">
        <v>4270</v>
      </c>
      <c r="G59" s="114">
        <v>2500</v>
      </c>
      <c r="H59" s="127">
        <v>0</v>
      </c>
      <c r="I59" s="128">
        <f t="shared" si="0"/>
        <v>2500</v>
      </c>
    </row>
    <row r="60" spans="1:9" ht="24.95" customHeight="1" x14ac:dyDescent="0.25">
      <c r="A60" s="164">
        <v>27</v>
      </c>
      <c r="B60" s="177" t="s">
        <v>32</v>
      </c>
      <c r="C60" s="45" t="s">
        <v>56</v>
      </c>
      <c r="D60" s="67">
        <v>900</v>
      </c>
      <c r="E60" s="67">
        <v>90004</v>
      </c>
      <c r="F60" s="67">
        <v>4300</v>
      </c>
      <c r="G60" s="115">
        <v>20000</v>
      </c>
      <c r="H60" s="131">
        <v>0</v>
      </c>
      <c r="I60" s="132">
        <f t="shared" si="0"/>
        <v>20000</v>
      </c>
    </row>
    <row r="61" spans="1:9" ht="24.95" hidden="1" customHeight="1" x14ac:dyDescent="0.25">
      <c r="A61" s="175"/>
      <c r="B61" s="178"/>
      <c r="C61" s="70" t="s">
        <v>57</v>
      </c>
      <c r="D61" s="71">
        <v>900</v>
      </c>
      <c r="E61" s="71">
        <v>90095</v>
      </c>
      <c r="F61" s="71">
        <v>4270</v>
      </c>
      <c r="G61" s="116">
        <v>1529</v>
      </c>
      <c r="H61" s="133">
        <v>0</v>
      </c>
      <c r="I61" s="134">
        <f t="shared" si="0"/>
        <v>1529</v>
      </c>
    </row>
    <row r="62" spans="1:9" ht="24.95" hidden="1" customHeight="1" x14ac:dyDescent="0.25">
      <c r="A62" s="175"/>
      <c r="B62" s="178"/>
      <c r="C62" s="70" t="s">
        <v>58</v>
      </c>
      <c r="D62" s="71">
        <v>600</v>
      </c>
      <c r="E62" s="71">
        <v>60016</v>
      </c>
      <c r="F62" s="71">
        <v>4300</v>
      </c>
      <c r="G62" s="116">
        <v>5000</v>
      </c>
      <c r="H62" s="133">
        <v>0</v>
      </c>
      <c r="I62" s="134">
        <f t="shared" si="0"/>
        <v>5000</v>
      </c>
    </row>
    <row r="63" spans="1:9" ht="32.1" hidden="1" customHeight="1" x14ac:dyDescent="0.25">
      <c r="A63" s="175"/>
      <c r="B63" s="178"/>
      <c r="C63" s="70" t="s">
        <v>59</v>
      </c>
      <c r="D63" s="71">
        <v>900</v>
      </c>
      <c r="E63" s="71">
        <v>90095</v>
      </c>
      <c r="F63" s="71">
        <v>4210</v>
      </c>
      <c r="G63" s="116">
        <v>10000</v>
      </c>
      <c r="H63" s="133">
        <v>0</v>
      </c>
      <c r="I63" s="134">
        <f t="shared" si="0"/>
        <v>10000</v>
      </c>
    </row>
    <row r="64" spans="1:9" ht="24.95" hidden="1" customHeight="1" thickBot="1" x14ac:dyDescent="0.3">
      <c r="A64" s="176"/>
      <c r="B64" s="179"/>
      <c r="C64" s="68" t="s">
        <v>60</v>
      </c>
      <c r="D64" s="69">
        <v>900</v>
      </c>
      <c r="E64" s="69">
        <v>90095</v>
      </c>
      <c r="F64" s="69">
        <v>4270</v>
      </c>
      <c r="G64" s="117">
        <v>3000</v>
      </c>
      <c r="H64" s="135">
        <v>0</v>
      </c>
      <c r="I64" s="136">
        <f t="shared" si="0"/>
        <v>3000</v>
      </c>
    </row>
    <row r="65" spans="1:9" ht="24.95" hidden="1" customHeight="1" x14ac:dyDescent="0.25">
      <c r="A65" s="166">
        <v>28</v>
      </c>
      <c r="B65" s="169" t="s">
        <v>33</v>
      </c>
      <c r="C65" s="49" t="s">
        <v>61</v>
      </c>
      <c r="D65" s="65">
        <v>900</v>
      </c>
      <c r="E65" s="65">
        <v>90095</v>
      </c>
      <c r="F65" s="65">
        <v>4210</v>
      </c>
      <c r="G65" s="118">
        <v>500</v>
      </c>
      <c r="H65" s="119">
        <v>0</v>
      </c>
      <c r="I65" s="60">
        <f t="shared" si="0"/>
        <v>500</v>
      </c>
    </row>
    <row r="66" spans="1:9" ht="24.95" hidden="1" customHeight="1" x14ac:dyDescent="0.25">
      <c r="A66" s="196"/>
      <c r="B66" s="197"/>
      <c r="C66" s="80" t="s">
        <v>62</v>
      </c>
      <c r="D66" s="65">
        <v>900</v>
      </c>
      <c r="E66" s="65">
        <v>90095</v>
      </c>
      <c r="F66" s="65">
        <v>4210</v>
      </c>
      <c r="G66" s="118">
        <v>3500</v>
      </c>
      <c r="H66" s="119">
        <v>0</v>
      </c>
      <c r="I66" s="60">
        <f t="shared" si="0"/>
        <v>3500</v>
      </c>
    </row>
    <row r="67" spans="1:9" ht="24.95" hidden="1" customHeight="1" thickBot="1" x14ac:dyDescent="0.3">
      <c r="A67" s="168"/>
      <c r="B67" s="171"/>
      <c r="C67" s="34" t="s">
        <v>63</v>
      </c>
      <c r="D67" s="66">
        <v>600</v>
      </c>
      <c r="E67" s="66">
        <v>60016</v>
      </c>
      <c r="F67" s="66">
        <v>4270</v>
      </c>
      <c r="G67" s="141">
        <v>13926</v>
      </c>
      <c r="H67" s="126">
        <v>0</v>
      </c>
      <c r="I67" s="61">
        <f t="shared" si="0"/>
        <v>13926</v>
      </c>
    </row>
    <row r="68" spans="1:9" ht="27.75" hidden="1" customHeight="1" thickBot="1" x14ac:dyDescent="0.3">
      <c r="A68" s="153" t="s">
        <v>34</v>
      </c>
      <c r="B68" s="154"/>
      <c r="C68" s="154"/>
      <c r="D68" s="154"/>
      <c r="E68" s="154"/>
      <c r="F68" s="154"/>
      <c r="G68" s="139">
        <f>SUM(G46:G67)</f>
        <v>300000</v>
      </c>
      <c r="H68" s="140">
        <f>SUM(H50:H67)</f>
        <v>0</v>
      </c>
      <c r="I68" s="138">
        <f t="shared" ref="I68:I69" si="2">G68+H68</f>
        <v>300000</v>
      </c>
    </row>
    <row r="69" spans="1:9" ht="28.5" hidden="1" customHeight="1" thickBot="1" x14ac:dyDescent="0.3">
      <c r="A69" s="153" t="s">
        <v>35</v>
      </c>
      <c r="B69" s="154"/>
      <c r="C69" s="154"/>
      <c r="D69" s="154"/>
      <c r="E69" s="154"/>
      <c r="F69" s="154"/>
      <c r="G69" s="212">
        <f>G68+G45</f>
        <v>723345</v>
      </c>
      <c r="H69" s="213">
        <f>H68+H45</f>
        <v>0</v>
      </c>
      <c r="I69" s="214">
        <f t="shared" si="2"/>
        <v>723345</v>
      </c>
    </row>
    <row r="70" spans="1:9" x14ac:dyDescent="0.25">
      <c r="G70" s="215">
        <f t="shared" ref="G70:H70" si="3">G60+G51+G47+G12</f>
        <v>48000</v>
      </c>
      <c r="H70" s="215">
        <f t="shared" si="3"/>
        <v>0</v>
      </c>
      <c r="I70" s="215">
        <f>I60+I51+I47+I12</f>
        <v>48000</v>
      </c>
    </row>
  </sheetData>
  <autoFilter ref="B6:I69" xr:uid="{00000000-0001-0000-0000-000000000000}">
    <filterColumn colId="2">
      <filters>
        <filter val="900"/>
      </filters>
    </filterColumn>
    <filterColumn colId="3">
      <filters>
        <filter val="90004"/>
      </filters>
    </filterColumn>
  </autoFilter>
  <mergeCells count="41">
    <mergeCell ref="B27:B30"/>
    <mergeCell ref="A32:A33"/>
    <mergeCell ref="B32:B33"/>
    <mergeCell ref="A65:A67"/>
    <mergeCell ref="B65:B67"/>
    <mergeCell ref="A35:A37"/>
    <mergeCell ref="B35:B37"/>
    <mergeCell ref="A41:A42"/>
    <mergeCell ref="B41:B42"/>
    <mergeCell ref="A43:A44"/>
    <mergeCell ref="B43:B44"/>
    <mergeCell ref="A38:A39"/>
    <mergeCell ref="B38:B39"/>
    <mergeCell ref="B55:B56"/>
    <mergeCell ref="A57:A59"/>
    <mergeCell ref="B57:B59"/>
    <mergeCell ref="A1:I1"/>
    <mergeCell ref="A2:I2"/>
    <mergeCell ref="A4:G4"/>
    <mergeCell ref="A60:A64"/>
    <mergeCell ref="B60:B64"/>
    <mergeCell ref="A11:A13"/>
    <mergeCell ref="B11:B13"/>
    <mergeCell ref="A15:A16"/>
    <mergeCell ref="B15:B16"/>
    <mergeCell ref="A19:A22"/>
    <mergeCell ref="B19:B22"/>
    <mergeCell ref="C52:C53"/>
    <mergeCell ref="A55:A56"/>
    <mergeCell ref="A24:A25"/>
    <mergeCell ref="B24:B25"/>
    <mergeCell ref="A27:A30"/>
    <mergeCell ref="B50:B51"/>
    <mergeCell ref="A69:F69"/>
    <mergeCell ref="A45:F45"/>
    <mergeCell ref="A68:F68"/>
    <mergeCell ref="A46:A49"/>
    <mergeCell ref="B46:B49"/>
    <mergeCell ref="A50:A51"/>
    <mergeCell ref="A52:A54"/>
    <mergeCell ref="B52:B54"/>
  </mergeCells>
  <pageMargins left="0.39370078740157483" right="0.19685039370078741" top="1.3385826771653544" bottom="0.55118110236220474" header="0.31496062992125984" footer="0.31496062992125984"/>
  <pageSetup paperSize="9" scale="64" orientation="portrait" horizontalDpi="4294967295" verticalDpi="4294967295" r:id="rId1"/>
  <headerFooter>
    <oddHeader xml:space="preserve">&amp;R
</oddHeader>
    <oddFooter>&amp;C&amp;P</oddFooter>
  </headerFooter>
  <ignoredErrors>
    <ignoredError sqref="D39:E39 D57:E57 D37:E37" numberStoredAsText="1"/>
    <ignoredError sqref="G45 H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11 - dodatkowy fun</vt:lpstr>
      <vt:lpstr>'załącznik nr 11 - dodatkowy fun'!Obszar_wydruku</vt:lpstr>
      <vt:lpstr>'załącznik nr 11 - dodatkowy fun'!Tytuły_wydruku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T.Cynka</dc:creator>
  <cp:lastModifiedBy>Radosław Łucka</cp:lastModifiedBy>
  <cp:lastPrinted>2023-12-18T09:27:41Z</cp:lastPrinted>
  <dcterms:created xsi:type="dcterms:W3CDTF">2020-11-13T13:53:06Z</dcterms:created>
  <dcterms:modified xsi:type="dcterms:W3CDTF">2024-04-18T10:38:03Z</dcterms:modified>
</cp:coreProperties>
</file>