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D51B1BA6-BF3C-4BDF-93ED-3B88AE900B4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RD" sheetId="1" r:id="rId1"/>
  </sheets>
  <calcPr calcId="191029"/>
</workbook>
</file>

<file path=xl/calcChain.xml><?xml version="1.0" encoding="utf-8"?>
<calcChain xmlns="http://schemas.openxmlformats.org/spreadsheetml/2006/main">
  <c r="C25" i="1" l="1"/>
  <c r="B25" i="1"/>
  <c r="D23" i="1"/>
  <c r="D25" i="1" l="1"/>
  <c r="D18" i="1"/>
  <c r="C41" i="1" l="1"/>
  <c r="C43" i="1" s="1"/>
  <c r="B41" i="1"/>
  <c r="B43" i="1" s="1"/>
  <c r="D40" i="1"/>
  <c r="D39" i="1"/>
  <c r="D38" i="1"/>
  <c r="D37" i="1"/>
  <c r="D35" i="1"/>
  <c r="D34" i="1"/>
  <c r="D33" i="1"/>
  <c r="D32" i="1"/>
  <c r="D31" i="1"/>
  <c r="D30" i="1"/>
  <c r="D24" i="1"/>
  <c r="D22" i="1"/>
  <c r="D21" i="1"/>
  <c r="D20" i="1"/>
  <c r="D19" i="1"/>
  <c r="D17" i="1"/>
  <c r="D16" i="1"/>
  <c r="D15" i="1"/>
  <c r="D14" i="1"/>
  <c r="D41" i="1" l="1"/>
  <c r="D43" i="1" s="1"/>
</calcChain>
</file>

<file path=xl/sharedStrings.xml><?xml version="1.0" encoding="utf-8"?>
<sst xmlns="http://schemas.openxmlformats.org/spreadsheetml/2006/main" count="44" uniqueCount="38">
  <si>
    <t xml:space="preserve">zestawienie zbiorcze </t>
  </si>
  <si>
    <t>Dochody</t>
  </si>
  <si>
    <t>Plan</t>
  </si>
  <si>
    <t>Wykonanie</t>
  </si>
  <si>
    <t>%</t>
  </si>
  <si>
    <t>801/80101/0690</t>
  </si>
  <si>
    <t>801/80101/0750</t>
  </si>
  <si>
    <t>801/80101/0920</t>
  </si>
  <si>
    <t>801/80101/0960</t>
  </si>
  <si>
    <t>801/80101/0970</t>
  </si>
  <si>
    <t>801/80103/0670</t>
  </si>
  <si>
    <t>801/80104/0670</t>
  </si>
  <si>
    <t>801/80104/0920</t>
  </si>
  <si>
    <t>801/80104/0970</t>
  </si>
  <si>
    <t>Razem</t>
  </si>
  <si>
    <t xml:space="preserve">Wydatki </t>
  </si>
  <si>
    <t>801/80101/2400</t>
  </si>
  <si>
    <t>801/80101/4210</t>
  </si>
  <si>
    <t>801/80101/4220</t>
  </si>
  <si>
    <t>801/80101/4240</t>
  </si>
  <si>
    <t>801/80101/4270</t>
  </si>
  <si>
    <t>801/80101/4300</t>
  </si>
  <si>
    <t>801/80103/4300</t>
  </si>
  <si>
    <t>801/80104/2400</t>
  </si>
  <si>
    <t>801/80104/4210</t>
  </si>
  <si>
    <t>801/80104/4220</t>
  </si>
  <si>
    <t>801/80104/4300</t>
  </si>
  <si>
    <t>Ogółem</t>
  </si>
  <si>
    <t>801/80101/0950</t>
  </si>
  <si>
    <t xml:space="preserve">do sprawozdania z wykonania </t>
  </si>
  <si>
    <t>801/80101/0610</t>
  </si>
  <si>
    <t>-</t>
  </si>
  <si>
    <t xml:space="preserve">budżetu na 31.12.2022 r. </t>
  </si>
  <si>
    <t>Wykonanie dochodów i wydatków na rachunku, o którym mowa                                        w art.223 ust.1 ustawy o finansach publicznych za 2022 r.</t>
  </si>
  <si>
    <t>Stan środków na 31.12.2022 r.</t>
  </si>
  <si>
    <t>załącznik nr 9</t>
  </si>
  <si>
    <t>801/80104/0950</t>
  </si>
  <si>
    <t>801/80104/4270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</si>
</sst>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4" fillId="0" borderId="0" xfId="1" applyFont="1"/>
    <xf numFmtId="0" fontId="3" fillId="0" borderId="0" xfId="0" applyFont="1"/>
    <xf numFmtId="0" fontId="8" fillId="0" borderId="1" xfId="1" applyFont="1" applyBorder="1"/>
    <xf numFmtId="4" fontId="3" fillId="0" borderId="2" xfId="0" applyNumberFormat="1" applyFont="1" applyBorder="1"/>
    <xf numFmtId="4" fontId="4" fillId="0" borderId="2" xfId="1" applyNumberFormat="1" applyFont="1" applyBorder="1"/>
    <xf numFmtId="10" fontId="4" fillId="0" borderId="3" xfId="1" applyNumberFormat="1" applyFont="1" applyBorder="1"/>
    <xf numFmtId="0" fontId="8" fillId="0" borderId="0" xfId="1" applyFont="1"/>
    <xf numFmtId="4" fontId="3" fillId="0" borderId="0" xfId="0" applyNumberFormat="1" applyFont="1"/>
    <xf numFmtId="4" fontId="4" fillId="0" borderId="0" xfId="1" applyNumberFormat="1" applyFont="1"/>
    <xf numFmtId="10" fontId="4" fillId="0" borderId="0" xfId="1" applyNumberFormat="1" applyFont="1"/>
    <xf numFmtId="0" fontId="4" fillId="0" borderId="6" xfId="1" applyFont="1" applyBorder="1"/>
    <xf numFmtId="4" fontId="4" fillId="0" borderId="6" xfId="1" applyNumberFormat="1" applyFont="1" applyBorder="1"/>
    <xf numFmtId="4" fontId="4" fillId="0" borderId="7" xfId="1" applyNumberFormat="1" applyFont="1" applyBorder="1"/>
    <xf numFmtId="10" fontId="4" fillId="0" borderId="6" xfId="1" applyNumberFormat="1" applyFont="1" applyBorder="1" applyAlignment="1">
      <alignment horizontal="right"/>
    </xf>
    <xf numFmtId="0" fontId="4" fillId="0" borderId="8" xfId="1" applyFont="1" applyBorder="1"/>
    <xf numFmtId="4" fontId="4" fillId="0" borderId="8" xfId="1" applyNumberFormat="1" applyFont="1" applyBorder="1"/>
    <xf numFmtId="4" fontId="4" fillId="0" borderId="9" xfId="1" applyNumberFormat="1" applyFont="1" applyBorder="1"/>
    <xf numFmtId="0" fontId="5" fillId="3" borderId="4" xfId="1" applyFont="1" applyFill="1" applyBorder="1"/>
    <xf numFmtId="4" fontId="5" fillId="3" borderId="4" xfId="1" applyNumberFormat="1" applyFont="1" applyFill="1" applyBorder="1"/>
    <xf numFmtId="10" fontId="5" fillId="3" borderId="4" xfId="1" applyNumberFormat="1" applyFont="1" applyFill="1" applyBorder="1"/>
    <xf numFmtId="0" fontId="5" fillId="2" borderId="0" xfId="1" applyFont="1" applyFill="1"/>
    <xf numFmtId="4" fontId="5" fillId="2" borderId="0" xfId="1" applyNumberFormat="1" applyFont="1" applyFill="1"/>
    <xf numFmtId="10" fontId="5" fillId="2" borderId="0" xfId="1" applyNumberFormat="1" applyFont="1" applyFill="1"/>
    <xf numFmtId="0" fontId="9" fillId="0" borderId="11" xfId="0" applyFont="1" applyBorder="1"/>
    <xf numFmtId="4" fontId="4" fillId="2" borderId="6" xfId="1" applyNumberFormat="1" applyFont="1" applyFill="1" applyBorder="1" applyAlignment="1">
      <alignment horizontal="right"/>
    </xf>
    <xf numFmtId="4" fontId="4" fillId="2" borderId="12" xfId="1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0" fontId="4" fillId="0" borderId="9" xfId="1" applyFont="1" applyBorder="1"/>
    <xf numFmtId="4" fontId="4" fillId="0" borderId="8" xfId="1" applyNumberFormat="1" applyFont="1" applyBorder="1" applyAlignment="1">
      <alignment horizontal="right"/>
    </xf>
    <xf numFmtId="4" fontId="4" fillId="0" borderId="13" xfId="1" applyNumberFormat="1" applyFont="1" applyBorder="1" applyAlignment="1">
      <alignment horizontal="right"/>
    </xf>
    <xf numFmtId="4" fontId="4" fillId="0" borderId="12" xfId="1" applyNumberFormat="1" applyFont="1" applyBorder="1" applyAlignment="1">
      <alignment horizontal="right"/>
    </xf>
    <xf numFmtId="0" fontId="5" fillId="3" borderId="5" xfId="1" applyFont="1" applyFill="1" applyBorder="1"/>
    <xf numFmtId="4" fontId="5" fillId="3" borderId="10" xfId="1" applyNumberFormat="1" applyFont="1" applyFill="1" applyBorder="1"/>
    <xf numFmtId="10" fontId="5" fillId="3" borderId="4" xfId="1" applyNumberFormat="1" applyFont="1" applyFill="1" applyBorder="1" applyAlignment="1">
      <alignment horizontal="right"/>
    </xf>
    <xf numFmtId="0" fontId="8" fillId="0" borderId="14" xfId="1" applyFont="1" applyBorder="1"/>
    <xf numFmtId="4" fontId="4" fillId="0" borderId="15" xfId="1" applyNumberFormat="1" applyFont="1" applyBorder="1"/>
    <xf numFmtId="10" fontId="4" fillId="2" borderId="17" xfId="1" applyNumberFormat="1" applyFont="1" applyFill="1" applyBorder="1" applyAlignment="1">
      <alignment horizontal="right"/>
    </xf>
    <xf numFmtId="0" fontId="10" fillId="3" borderId="4" xfId="0" applyFont="1" applyFill="1" applyBorder="1"/>
    <xf numFmtId="4" fontId="10" fillId="3" borderId="15" xfId="0" applyNumberFormat="1" applyFont="1" applyFill="1" applyBorder="1"/>
    <xf numFmtId="4" fontId="10" fillId="3" borderId="4" xfId="0" applyNumberFormat="1" applyFont="1" applyFill="1" applyBorder="1"/>
    <xf numFmtId="0" fontId="6" fillId="4" borderId="4" xfId="1" applyFont="1" applyFill="1" applyBorder="1"/>
    <xf numFmtId="0" fontId="7" fillId="4" borderId="4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0" fontId="6" fillId="4" borderId="5" xfId="1" applyFont="1" applyFill="1" applyBorder="1"/>
    <xf numFmtId="0" fontId="7" fillId="4" borderId="10" xfId="1" applyFont="1" applyFill="1" applyBorder="1" applyAlignment="1">
      <alignment horizontal="center"/>
    </xf>
    <xf numFmtId="0" fontId="4" fillId="2" borderId="18" xfId="1" applyFont="1" applyFill="1" applyBorder="1"/>
    <xf numFmtId="2" fontId="4" fillId="2" borderId="18" xfId="1" applyNumberFormat="1" applyFont="1" applyFill="1" applyBorder="1" applyAlignment="1">
      <alignment horizontal="right"/>
    </xf>
    <xf numFmtId="2" fontId="4" fillId="2" borderId="11" xfId="1" applyNumberFormat="1" applyFont="1" applyFill="1" applyBorder="1" applyAlignment="1">
      <alignment horizontal="right"/>
    </xf>
    <xf numFmtId="4" fontId="4" fillId="2" borderId="16" xfId="1" applyNumberFormat="1" applyFont="1" applyFill="1" applyBorder="1"/>
    <xf numFmtId="0" fontId="6" fillId="2" borderId="0" xfId="1" applyFont="1" applyFill="1" applyAlignment="1">
      <alignment horizontal="center"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topLeftCell="A10" workbookViewId="0">
      <selection activeCell="D42" sqref="D42"/>
    </sheetView>
  </sheetViews>
  <sheetFormatPr defaultRowHeight="15" x14ac:dyDescent="0.25"/>
  <cols>
    <col min="1" max="1" width="26.42578125" style="3" customWidth="1"/>
    <col min="2" max="2" width="16.140625" style="3" customWidth="1"/>
    <col min="3" max="3" width="16.5703125" style="3" customWidth="1"/>
    <col min="4" max="4" width="12" style="3" customWidth="1"/>
    <col min="5" max="16384" width="9.140625" style="3"/>
  </cols>
  <sheetData>
    <row r="1" spans="1:4" x14ac:dyDescent="0.25">
      <c r="C1" s="52" t="s">
        <v>35</v>
      </c>
      <c r="D1" s="53"/>
    </row>
    <row r="2" spans="1:4" x14ac:dyDescent="0.25">
      <c r="C2" s="52" t="s">
        <v>29</v>
      </c>
      <c r="D2" s="52"/>
    </row>
    <row r="3" spans="1:4" x14ac:dyDescent="0.25">
      <c r="C3" s="52" t="s">
        <v>32</v>
      </c>
      <c r="D3" s="52"/>
    </row>
    <row r="4" spans="1:4" x14ac:dyDescent="0.25">
      <c r="A4" s="51" t="s">
        <v>33</v>
      </c>
      <c r="B4" s="51"/>
      <c r="C4" s="51"/>
      <c r="D4" s="51"/>
    </row>
    <row r="5" spans="1:4" x14ac:dyDescent="0.25">
      <c r="A5" s="51"/>
      <c r="B5" s="51"/>
      <c r="C5" s="51"/>
      <c r="D5" s="51"/>
    </row>
    <row r="6" spans="1:4" x14ac:dyDescent="0.25">
      <c r="A6" s="51"/>
      <c r="B6" s="51"/>
      <c r="C6" s="51"/>
      <c r="D6" s="51"/>
    </row>
    <row r="8" spans="1:4" x14ac:dyDescent="0.25">
      <c r="A8" s="1" t="s">
        <v>0</v>
      </c>
    </row>
    <row r="9" spans="1:4" ht="15.75" thickBot="1" x14ac:dyDescent="0.3">
      <c r="A9" s="2"/>
      <c r="B9" s="2"/>
      <c r="C9" s="2"/>
      <c r="D9" s="2"/>
    </row>
    <row r="10" spans="1:4" ht="15.75" thickBot="1" x14ac:dyDescent="0.3">
      <c r="A10" s="4" t="s">
        <v>34</v>
      </c>
      <c r="B10" s="5">
        <v>0</v>
      </c>
      <c r="C10" s="6">
        <v>0</v>
      </c>
      <c r="D10" s="7"/>
    </row>
    <row r="11" spans="1:4" ht="15.75" thickBot="1" x14ac:dyDescent="0.3">
      <c r="A11" s="8"/>
      <c r="B11" s="9"/>
      <c r="C11" s="10"/>
      <c r="D11" s="11"/>
    </row>
    <row r="12" spans="1:4" ht="16.5" thickBot="1" x14ac:dyDescent="0.3">
      <c r="A12" s="42" t="s">
        <v>1</v>
      </c>
      <c r="B12" s="43" t="s">
        <v>2</v>
      </c>
      <c r="C12" s="44" t="s">
        <v>3</v>
      </c>
      <c r="D12" s="43" t="s">
        <v>4</v>
      </c>
    </row>
    <row r="13" spans="1:4" x14ac:dyDescent="0.25">
      <c r="A13" s="47" t="s">
        <v>30</v>
      </c>
      <c r="B13" s="48">
        <v>150</v>
      </c>
      <c r="C13" s="49">
        <v>52</v>
      </c>
      <c r="D13" s="15">
        <v>0.34670000000000001</v>
      </c>
    </row>
    <row r="14" spans="1:4" x14ac:dyDescent="0.25">
      <c r="A14" s="12" t="s">
        <v>5</v>
      </c>
      <c r="B14" s="13">
        <v>450286</v>
      </c>
      <c r="C14" s="14">
        <v>363394.14</v>
      </c>
      <c r="D14" s="15">
        <f>C14/B14</f>
        <v>0.80702962117409827</v>
      </c>
    </row>
    <row r="15" spans="1:4" x14ac:dyDescent="0.25">
      <c r="A15" s="16" t="s">
        <v>6</v>
      </c>
      <c r="B15" s="17">
        <v>174310</v>
      </c>
      <c r="C15" s="18">
        <v>132074.18</v>
      </c>
      <c r="D15" s="15">
        <f t="shared" ref="D15:D24" si="0">C15/B15</f>
        <v>0.75769709138890473</v>
      </c>
    </row>
    <row r="16" spans="1:4" x14ac:dyDescent="0.25">
      <c r="A16" s="16" t="s">
        <v>7</v>
      </c>
      <c r="B16" s="17">
        <v>95</v>
      </c>
      <c r="C16" s="18">
        <v>9.76</v>
      </c>
      <c r="D16" s="15">
        <f t="shared" si="0"/>
        <v>0.10273684210526315</v>
      </c>
    </row>
    <row r="17" spans="1:4" x14ac:dyDescent="0.25">
      <c r="A17" s="16" t="s">
        <v>28</v>
      </c>
      <c r="B17" s="17">
        <v>37153</v>
      </c>
      <c r="C17" s="18">
        <v>29051.95</v>
      </c>
      <c r="D17" s="15">
        <f t="shared" si="0"/>
        <v>0.78195435092724686</v>
      </c>
    </row>
    <row r="18" spans="1:4" x14ac:dyDescent="0.25">
      <c r="A18" s="16" t="s">
        <v>8</v>
      </c>
      <c r="B18" s="17">
        <v>24322</v>
      </c>
      <c r="C18" s="18">
        <v>11750</v>
      </c>
      <c r="D18" s="15">
        <f t="shared" si="0"/>
        <v>0.48310171860866707</v>
      </c>
    </row>
    <row r="19" spans="1:4" x14ac:dyDescent="0.25">
      <c r="A19" s="16" t="s">
        <v>9</v>
      </c>
      <c r="B19" s="17">
        <v>12500</v>
      </c>
      <c r="C19" s="18">
        <v>0</v>
      </c>
      <c r="D19" s="15">
        <f t="shared" si="0"/>
        <v>0</v>
      </c>
    </row>
    <row r="20" spans="1:4" x14ac:dyDescent="0.25">
      <c r="A20" s="16" t="s">
        <v>10</v>
      </c>
      <c r="B20" s="17">
        <v>173000</v>
      </c>
      <c r="C20" s="18">
        <v>150302.17000000001</v>
      </c>
      <c r="D20" s="15">
        <f t="shared" si="0"/>
        <v>0.8687986705202313</v>
      </c>
    </row>
    <row r="21" spans="1:4" x14ac:dyDescent="0.25">
      <c r="A21" s="16" t="s">
        <v>11</v>
      </c>
      <c r="B21" s="17">
        <v>649337</v>
      </c>
      <c r="C21" s="18">
        <v>537684.07999999996</v>
      </c>
      <c r="D21" s="15">
        <f t="shared" si="0"/>
        <v>0.82805088882968314</v>
      </c>
    </row>
    <row r="22" spans="1:4" x14ac:dyDescent="0.25">
      <c r="A22" s="16" t="s">
        <v>12</v>
      </c>
      <c r="B22" s="17">
        <v>300</v>
      </c>
      <c r="C22" s="18">
        <v>83.93</v>
      </c>
      <c r="D22" s="15">
        <f t="shared" si="0"/>
        <v>0.27976666666666666</v>
      </c>
    </row>
    <row r="23" spans="1:4" x14ac:dyDescent="0.25">
      <c r="A23" s="16" t="s">
        <v>36</v>
      </c>
      <c r="B23" s="17">
        <v>700</v>
      </c>
      <c r="C23" s="18">
        <v>671.23</v>
      </c>
      <c r="D23" s="15">
        <f t="shared" si="0"/>
        <v>0.95889999999999997</v>
      </c>
    </row>
    <row r="24" spans="1:4" ht="15.75" thickBot="1" x14ac:dyDescent="0.3">
      <c r="A24" s="16" t="s">
        <v>13</v>
      </c>
      <c r="B24" s="17">
        <v>28500</v>
      </c>
      <c r="C24" s="18">
        <v>24674.91</v>
      </c>
      <c r="D24" s="15">
        <f t="shared" si="0"/>
        <v>0.86578631578947363</v>
      </c>
    </row>
    <row r="25" spans="1:4" ht="15.75" thickBot="1" x14ac:dyDescent="0.3">
      <c r="A25" s="19" t="s">
        <v>14</v>
      </c>
      <c r="B25" s="20">
        <f>SUM(B13:B24)</f>
        <v>1550653</v>
      </c>
      <c r="C25" s="20">
        <f>SUM(C13:C24)</f>
        <v>1249748.3499999999</v>
      </c>
      <c r="D25" s="21">
        <f>C25/B25</f>
        <v>0.80594971924731051</v>
      </c>
    </row>
    <row r="26" spans="1:4" x14ac:dyDescent="0.25">
      <c r="A26" s="22"/>
      <c r="B26" s="23"/>
      <c r="C26" s="23"/>
      <c r="D26" s="24"/>
    </row>
    <row r="27" spans="1:4" ht="15.75" thickBot="1" x14ac:dyDescent="0.3">
      <c r="A27" s="22"/>
      <c r="B27" s="23"/>
      <c r="C27" s="23"/>
      <c r="D27" s="24"/>
    </row>
    <row r="28" spans="1:4" ht="16.5" thickBot="1" x14ac:dyDescent="0.3">
      <c r="A28" s="45" t="s">
        <v>15</v>
      </c>
      <c r="B28" s="43" t="s">
        <v>2</v>
      </c>
      <c r="C28" s="46" t="s">
        <v>3</v>
      </c>
      <c r="D28" s="43" t="s">
        <v>4</v>
      </c>
    </row>
    <row r="29" spans="1:4" x14ac:dyDescent="0.25">
      <c r="A29" s="25" t="s">
        <v>16</v>
      </c>
      <c r="B29" s="26">
        <v>0</v>
      </c>
      <c r="C29" s="27">
        <v>384.94</v>
      </c>
      <c r="D29" s="28" t="s">
        <v>31</v>
      </c>
    </row>
    <row r="30" spans="1:4" x14ac:dyDescent="0.25">
      <c r="A30" s="29" t="s">
        <v>17</v>
      </c>
      <c r="B30" s="30">
        <v>64933</v>
      </c>
      <c r="C30" s="31">
        <v>45045.63</v>
      </c>
      <c r="D30" s="28">
        <f t="shared" ref="D30:D40" si="1">C30/B30</f>
        <v>0.69372476244744574</v>
      </c>
    </row>
    <row r="31" spans="1:4" x14ac:dyDescent="0.25">
      <c r="A31" s="29" t="s">
        <v>18</v>
      </c>
      <c r="B31" s="30">
        <v>300000</v>
      </c>
      <c r="C31" s="32">
        <v>224173.27</v>
      </c>
      <c r="D31" s="28">
        <f t="shared" si="1"/>
        <v>0.74724423333333334</v>
      </c>
    </row>
    <row r="32" spans="1:4" x14ac:dyDescent="0.25">
      <c r="A32" s="29" t="s">
        <v>19</v>
      </c>
      <c r="B32" s="30">
        <v>54750</v>
      </c>
      <c r="C32" s="32">
        <v>32274.13</v>
      </c>
      <c r="D32" s="28">
        <f t="shared" si="1"/>
        <v>0.58948182648401826</v>
      </c>
    </row>
    <row r="33" spans="1:4" x14ac:dyDescent="0.25">
      <c r="A33" s="29" t="s">
        <v>20</v>
      </c>
      <c r="B33" s="30">
        <v>70433</v>
      </c>
      <c r="C33" s="31">
        <v>32529.68</v>
      </c>
      <c r="D33" s="28">
        <f t="shared" si="1"/>
        <v>0.46185282467025401</v>
      </c>
    </row>
    <row r="34" spans="1:4" x14ac:dyDescent="0.25">
      <c r="A34" s="29" t="s">
        <v>21</v>
      </c>
      <c r="B34" s="30">
        <v>208700</v>
      </c>
      <c r="C34" s="31">
        <v>201924.38</v>
      </c>
      <c r="D34" s="28">
        <f t="shared" si="1"/>
        <v>0.96753416387158608</v>
      </c>
    </row>
    <row r="35" spans="1:4" x14ac:dyDescent="0.25">
      <c r="A35" s="29" t="s">
        <v>22</v>
      </c>
      <c r="B35" s="30">
        <v>173000</v>
      </c>
      <c r="C35" s="31">
        <v>150302.17000000001</v>
      </c>
      <c r="D35" s="28">
        <f t="shared" si="1"/>
        <v>0.8687986705202313</v>
      </c>
    </row>
    <row r="36" spans="1:4" x14ac:dyDescent="0.25">
      <c r="A36" s="29" t="s">
        <v>23</v>
      </c>
      <c r="B36" s="30">
        <v>0</v>
      </c>
      <c r="C36" s="31">
        <v>760</v>
      </c>
      <c r="D36" s="28" t="s">
        <v>31</v>
      </c>
    </row>
    <row r="37" spans="1:4" x14ac:dyDescent="0.25">
      <c r="A37" s="29" t="s">
        <v>24</v>
      </c>
      <c r="B37" s="30">
        <v>4000</v>
      </c>
      <c r="C37" s="31">
        <v>945.33</v>
      </c>
      <c r="D37" s="28">
        <f t="shared" si="1"/>
        <v>0.2363325</v>
      </c>
    </row>
    <row r="38" spans="1:4" x14ac:dyDescent="0.25">
      <c r="A38" s="29" t="s">
        <v>25</v>
      </c>
      <c r="B38" s="30">
        <v>294837</v>
      </c>
      <c r="C38" s="31">
        <v>267026.08</v>
      </c>
      <c r="D38" s="28">
        <f t="shared" si="1"/>
        <v>0.90567357556887373</v>
      </c>
    </row>
    <row r="39" spans="1:4" x14ac:dyDescent="0.25">
      <c r="A39" s="29" t="s">
        <v>37</v>
      </c>
      <c r="B39" s="30">
        <v>25400</v>
      </c>
      <c r="C39" s="31">
        <v>25345.59</v>
      </c>
      <c r="D39" s="28">
        <f t="shared" si="1"/>
        <v>0.99785787401574799</v>
      </c>
    </row>
    <row r="40" spans="1:4" ht="15.75" thickBot="1" x14ac:dyDescent="0.3">
      <c r="A40" s="29" t="s">
        <v>26</v>
      </c>
      <c r="B40" s="30">
        <v>354600</v>
      </c>
      <c r="C40" s="31">
        <v>269037.15000000002</v>
      </c>
      <c r="D40" s="28">
        <f t="shared" si="1"/>
        <v>0.75870600676818956</v>
      </c>
    </row>
    <row r="41" spans="1:4" ht="15.75" thickBot="1" x14ac:dyDescent="0.3">
      <c r="A41" s="33" t="s">
        <v>14</v>
      </c>
      <c r="B41" s="20">
        <f>SUM(B29:B40)</f>
        <v>1550653</v>
      </c>
      <c r="C41" s="34">
        <f>SUM(C29:C40)</f>
        <v>1249748.3500000001</v>
      </c>
      <c r="D41" s="35">
        <f>C41/B41</f>
        <v>0.80594971924731074</v>
      </c>
    </row>
    <row r="42" spans="1:4" ht="15.75" thickBot="1" x14ac:dyDescent="0.3">
      <c r="A42" s="36" t="s">
        <v>34</v>
      </c>
      <c r="B42" s="37">
        <v>0</v>
      </c>
      <c r="C42" s="50">
        <v>0</v>
      </c>
      <c r="D42" s="38"/>
    </row>
    <row r="43" spans="1:4" ht="15.75" thickBot="1" x14ac:dyDescent="0.3">
      <c r="A43" s="39" t="s">
        <v>27</v>
      </c>
      <c r="B43" s="40">
        <f>SUM(B41:B42)</f>
        <v>1550653</v>
      </c>
      <c r="C43" s="41">
        <f>SUM(C41:C42)</f>
        <v>1249748.3500000001</v>
      </c>
      <c r="D43" s="35">
        <f>D41</f>
        <v>0.80594971924731074</v>
      </c>
    </row>
  </sheetData>
  <mergeCells count="4">
    <mergeCell ref="A4:D6"/>
    <mergeCell ref="C1:D1"/>
    <mergeCell ref="C2:D2"/>
    <mergeCell ref="C3:D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T.Cynka</dc:creator>
  <cp:lastModifiedBy>Tatiana Cynka</cp:lastModifiedBy>
  <cp:lastPrinted>2023-03-13T15:11:24Z</cp:lastPrinted>
  <dcterms:created xsi:type="dcterms:W3CDTF">2019-08-12T10:27:04Z</dcterms:created>
  <dcterms:modified xsi:type="dcterms:W3CDTF">2023-03-13T15:13:18Z</dcterms:modified>
</cp:coreProperties>
</file>