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3D224E44-39A7-4A4C-A09B-5CCAC315B45A}" xr6:coauthVersionLast="47" xr6:coauthVersionMax="47" xr10:uidLastSave="{00000000-0000-0000-0000-000000000000}"/>
  <bookViews>
    <workbookView xWindow="-27510" yWindow="0" windowWidth="29040" windowHeight="15555" xr2:uid="{00000000-000D-0000-FFFF-FFFF00000000}"/>
  </bookViews>
  <sheets>
    <sheet name="zał. nr 6" sheetId="2" r:id="rId1"/>
  </sheets>
  <calcPr calcId="191029"/>
</workbook>
</file>

<file path=xl/calcChain.xml><?xml version="1.0" encoding="utf-8"?>
<calcChain xmlns="http://schemas.openxmlformats.org/spreadsheetml/2006/main">
  <c r="J70" i="2" l="1"/>
  <c r="J60" i="2"/>
  <c r="H60" i="2"/>
  <c r="H70" i="2"/>
  <c r="H67" i="2" l="1"/>
  <c r="J67" i="2" s="1"/>
  <c r="H16" i="2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23" i="2"/>
  <c r="J23" i="2" s="1"/>
  <c r="H24" i="2"/>
  <c r="J24" i="2" s="1"/>
  <c r="H25" i="2"/>
  <c r="J25" i="2" s="1"/>
  <c r="H26" i="2"/>
  <c r="J26" i="2" s="1"/>
  <c r="H27" i="2"/>
  <c r="J27" i="2" s="1"/>
  <c r="H28" i="2"/>
  <c r="J28" i="2" s="1"/>
  <c r="H29" i="2"/>
  <c r="J29" i="2" s="1"/>
  <c r="H30" i="2"/>
  <c r="J30" i="2" s="1"/>
  <c r="H31" i="2"/>
  <c r="J31" i="2" s="1"/>
  <c r="H32" i="2"/>
  <c r="J32" i="2" s="1"/>
  <c r="H33" i="2"/>
  <c r="J33" i="2" s="1"/>
  <c r="H48" i="2"/>
  <c r="J48" i="2" s="1"/>
  <c r="H49" i="2"/>
  <c r="J49" i="2" s="1"/>
  <c r="H50" i="2"/>
  <c r="J50" i="2" s="1"/>
  <c r="H51" i="2"/>
  <c r="J51" i="2" s="1"/>
  <c r="H52" i="2"/>
  <c r="J52" i="2" s="1"/>
  <c r="H53" i="2"/>
  <c r="J53" i="2" s="1"/>
  <c r="H54" i="2"/>
  <c r="J54" i="2" s="1"/>
  <c r="H55" i="2"/>
  <c r="J55" i="2" s="1"/>
  <c r="H56" i="2"/>
  <c r="J56" i="2" s="1"/>
  <c r="H57" i="2"/>
  <c r="J57" i="2" s="1"/>
  <c r="H58" i="2"/>
  <c r="J58" i="2" s="1"/>
  <c r="H59" i="2"/>
  <c r="J59" i="2" s="1"/>
  <c r="H61" i="2"/>
  <c r="J61" i="2" s="1"/>
  <c r="H62" i="2"/>
  <c r="J62" i="2"/>
  <c r="H63" i="2"/>
  <c r="J63" i="2" s="1"/>
  <c r="H64" i="2"/>
  <c r="J64" i="2" s="1"/>
  <c r="H65" i="2"/>
  <c r="J65" i="2" s="1"/>
  <c r="H66" i="2"/>
  <c r="J66" i="2" s="1"/>
  <c r="H68" i="2"/>
  <c r="J68" i="2" s="1"/>
  <c r="H69" i="2"/>
  <c r="J69" i="2" s="1"/>
  <c r="H71" i="2"/>
  <c r="J71" i="2" s="1"/>
  <c r="H72" i="2"/>
  <c r="J72" i="2" s="1"/>
  <c r="J16" i="2" l="1"/>
  <c r="F34" i="2"/>
  <c r="G34" i="2"/>
  <c r="E34" i="2"/>
  <c r="I34" i="2" l="1"/>
  <c r="I73" i="2"/>
  <c r="I75" i="2" l="1"/>
  <c r="G73" i="2" l="1"/>
  <c r="F73" i="2"/>
  <c r="E73" i="2"/>
  <c r="H34" i="2" l="1"/>
  <c r="J34" i="2" s="1"/>
  <c r="H73" i="2"/>
  <c r="J73" i="2" s="1"/>
  <c r="H75" i="2" l="1"/>
  <c r="J75" i="2" s="1"/>
</calcChain>
</file>

<file path=xl/sharedStrings.xml><?xml version="1.0" encoding="utf-8"?>
<sst xmlns="http://schemas.openxmlformats.org/spreadsheetml/2006/main" count="30" uniqueCount="19">
  <si>
    <t>1) sektora finansów publicznych</t>
  </si>
  <si>
    <t>dział</t>
  </si>
  <si>
    <t>rozdział</t>
  </si>
  <si>
    <t>paragraf</t>
  </si>
  <si>
    <t>kwota dotacji</t>
  </si>
  <si>
    <t>łączna kwota dotacji</t>
  </si>
  <si>
    <t>celowej</t>
  </si>
  <si>
    <t>podmiotowej</t>
  </si>
  <si>
    <t>przedmiotowej</t>
  </si>
  <si>
    <t>Razem:</t>
  </si>
  <si>
    <t>2) spoza sektora finansów publicznych</t>
  </si>
  <si>
    <t>Ogółem dotacje udzielone z budżetu</t>
  </si>
  <si>
    <t>kwota udzielonej dotacji</t>
  </si>
  <si>
    <t>% wykonania</t>
  </si>
  <si>
    <t>Załącznik nr 6</t>
  </si>
  <si>
    <t>do sprawozdania z wykonania</t>
  </si>
  <si>
    <t>Wykonanie dotacji udzielonych z budżetu gminy w 2022 r. dla jednostek sektora finansów publicznych                                                                                 i jednostek spoza sektora finansów publicznych</t>
  </si>
  <si>
    <t>Dotacje udzielone z budżetu gminy w pierwszym w 2022 r. dla jednostek:</t>
  </si>
  <si>
    <t xml:space="preserve">budżetu na 31.12.2022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</si>
</sst>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4" fontId="6" fillId="0" borderId="0" xfId="0" applyNumberFormat="1" applyFont="1"/>
    <xf numFmtId="4" fontId="0" fillId="0" borderId="0" xfId="0" applyNumberFormat="1"/>
    <xf numFmtId="4" fontId="7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3" borderId="0" xfId="0" applyFont="1" applyFill="1"/>
    <xf numFmtId="4" fontId="10" fillId="3" borderId="0" xfId="0" applyNumberFormat="1" applyFont="1" applyFill="1"/>
    <xf numFmtId="10" fontId="11" fillId="3" borderId="0" xfId="0" applyNumberFormat="1" applyFont="1" applyFill="1"/>
    <xf numFmtId="0" fontId="1" fillId="0" borderId="0" xfId="0" applyFont="1"/>
    <xf numFmtId="0" fontId="13" fillId="0" borderId="0" xfId="0" applyFont="1"/>
    <xf numFmtId="0" fontId="14" fillId="0" borderId="0" xfId="0" applyFont="1"/>
    <xf numFmtId="4" fontId="14" fillId="0" borderId="0" xfId="0" applyNumberFormat="1" applyFont="1"/>
    <xf numFmtId="10" fontId="16" fillId="2" borderId="1" xfId="0" applyNumberFormat="1" applyFont="1" applyFill="1" applyBorder="1"/>
    <xf numFmtId="0" fontId="15" fillId="2" borderId="1" xfId="0" applyFont="1" applyFill="1" applyBorder="1"/>
    <xf numFmtId="4" fontId="15" fillId="2" borderId="1" xfId="0" applyNumberFormat="1" applyFont="1" applyFill="1" applyBorder="1"/>
    <xf numFmtId="0" fontId="17" fillId="0" borderId="0" xfId="0" applyFont="1"/>
    <xf numFmtId="0" fontId="18" fillId="0" borderId="0" xfId="0" applyFont="1"/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4" fontId="13" fillId="4" borderId="1" xfId="0" applyNumberFormat="1" applyFont="1" applyFill="1" applyBorder="1"/>
    <xf numFmtId="10" fontId="16" fillId="4" borderId="1" xfId="0" applyNumberFormat="1" applyFont="1" applyFill="1" applyBorder="1"/>
    <xf numFmtId="49" fontId="3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4" fontId="14" fillId="3" borderId="1" xfId="0" applyNumberFormat="1" applyFont="1" applyFill="1" applyBorder="1"/>
    <xf numFmtId="2" fontId="14" fillId="3" borderId="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right"/>
    </xf>
    <xf numFmtId="4" fontId="15" fillId="3" borderId="1" xfId="0" applyNumberFormat="1" applyFont="1" applyFill="1" applyBorder="1"/>
    <xf numFmtId="4" fontId="17" fillId="3" borderId="1" xfId="0" applyNumberFormat="1" applyFont="1" applyFill="1" applyBorder="1"/>
    <xf numFmtId="10" fontId="14" fillId="3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/>
    <xf numFmtId="0" fontId="13" fillId="4" borderId="1" xfId="0" applyFont="1" applyFill="1" applyBorder="1"/>
    <xf numFmtId="49" fontId="3" fillId="0" borderId="0" xfId="0" applyNumberFormat="1" applyFont="1" applyAlignment="1">
      <alignment horizontal="right"/>
    </xf>
    <xf numFmtId="0" fontId="15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4" fillId="4" borderId="3" xfId="0" applyFont="1" applyFill="1" applyBorder="1"/>
    <xf numFmtId="0" fontId="16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83"/>
  <sheetViews>
    <sheetView tabSelected="1" topLeftCell="A40" workbookViewId="0">
      <selection activeCell="I61" sqref="I61"/>
    </sheetView>
  </sheetViews>
  <sheetFormatPr defaultRowHeight="14.25"/>
  <cols>
    <col min="1" max="1" width="0.375" customWidth="1"/>
    <col min="5" max="7" width="13.625" customWidth="1"/>
    <col min="8" max="8" width="13.875" customWidth="1"/>
    <col min="9" max="10" width="13.625" customWidth="1"/>
  </cols>
  <sheetData>
    <row r="1" spans="2:13">
      <c r="B1" s="50" t="s">
        <v>14</v>
      </c>
      <c r="C1" s="50"/>
      <c r="D1" s="50"/>
      <c r="E1" s="50"/>
      <c r="F1" s="50"/>
      <c r="G1" s="50"/>
      <c r="H1" s="50"/>
      <c r="I1" s="50"/>
      <c r="J1" s="50"/>
      <c r="K1" s="8"/>
      <c r="L1" s="8"/>
      <c r="M1" s="8"/>
    </row>
    <row r="2" spans="2:13">
      <c r="B2" s="7"/>
      <c r="C2" s="7"/>
      <c r="D2" s="7"/>
      <c r="E2" s="7"/>
      <c r="F2" s="7"/>
      <c r="G2" s="7"/>
      <c r="H2" s="7"/>
      <c r="I2" s="7"/>
      <c r="J2" s="28" t="s">
        <v>15</v>
      </c>
      <c r="K2" s="8"/>
      <c r="L2" s="8"/>
      <c r="M2" s="8"/>
    </row>
    <row r="3" spans="2:13">
      <c r="B3" s="7"/>
      <c r="C3" s="7"/>
      <c r="D3" s="7"/>
      <c r="E3" s="7"/>
      <c r="F3" s="7"/>
      <c r="G3" s="7"/>
      <c r="H3" s="7"/>
      <c r="I3" s="50" t="s">
        <v>18</v>
      </c>
      <c r="J3" s="50"/>
      <c r="K3" s="8"/>
      <c r="L3" s="8"/>
      <c r="M3" s="8"/>
    </row>
    <row r="4" spans="2:13">
      <c r="B4" s="7"/>
      <c r="C4" s="7"/>
      <c r="D4" s="7"/>
      <c r="E4" s="7"/>
      <c r="F4" s="7"/>
      <c r="G4" s="7"/>
      <c r="H4" s="7"/>
      <c r="I4" s="28"/>
      <c r="J4" s="28"/>
      <c r="K4" s="8"/>
      <c r="L4" s="8"/>
      <c r="M4" s="8"/>
    </row>
    <row r="5" spans="2:13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33" customHeight="1">
      <c r="B6" s="49" t="s">
        <v>16</v>
      </c>
      <c r="C6" s="49"/>
      <c r="D6" s="49"/>
      <c r="E6" s="49"/>
      <c r="F6" s="49"/>
      <c r="G6" s="49"/>
      <c r="H6" s="49"/>
      <c r="I6" s="49"/>
      <c r="J6" s="49"/>
      <c r="K6" s="9"/>
      <c r="L6" s="9"/>
      <c r="M6" s="9"/>
    </row>
    <row r="7" spans="2:13">
      <c r="B7" s="42"/>
      <c r="C7" s="42"/>
      <c r="D7" s="42"/>
      <c r="E7" s="42"/>
      <c r="F7" s="42"/>
      <c r="G7" s="42"/>
      <c r="H7" s="42"/>
    </row>
    <row r="8" spans="2:13">
      <c r="B8" s="27"/>
      <c r="C8" s="27"/>
      <c r="D8" s="27"/>
      <c r="E8" s="27"/>
      <c r="F8" s="27"/>
      <c r="G8" s="27"/>
      <c r="H8" s="27"/>
    </row>
    <row r="9" spans="2:13" ht="15">
      <c r="B9" s="22" t="s">
        <v>17</v>
      </c>
      <c r="C9" s="14"/>
      <c r="D9" s="14"/>
      <c r="E9" s="14"/>
      <c r="F9" s="14"/>
      <c r="G9" s="14"/>
    </row>
    <row r="10" spans="2:13" ht="15.75">
      <c r="B10" s="1"/>
    </row>
    <row r="11" spans="2:13" ht="15.75">
      <c r="B11" s="1"/>
    </row>
    <row r="12" spans="2:13" ht="15">
      <c r="B12" s="15" t="s">
        <v>0</v>
      </c>
      <c r="C12" s="14"/>
      <c r="D12" s="14"/>
      <c r="H12" s="2"/>
    </row>
    <row r="14" spans="2:13">
      <c r="B14" s="43" t="s">
        <v>1</v>
      </c>
      <c r="C14" s="43" t="s">
        <v>2</v>
      </c>
      <c r="D14" s="43" t="s">
        <v>3</v>
      </c>
      <c r="E14" s="43" t="s">
        <v>4</v>
      </c>
      <c r="F14" s="43"/>
      <c r="G14" s="43"/>
      <c r="H14" s="45" t="s">
        <v>5</v>
      </c>
      <c r="I14" s="48" t="s">
        <v>12</v>
      </c>
      <c r="J14" s="48" t="s">
        <v>13</v>
      </c>
    </row>
    <row r="15" spans="2:13">
      <c r="B15" s="44"/>
      <c r="C15" s="44"/>
      <c r="D15" s="44"/>
      <c r="E15" s="23" t="s">
        <v>6</v>
      </c>
      <c r="F15" s="23" t="s">
        <v>7</v>
      </c>
      <c r="G15" s="23" t="s">
        <v>8</v>
      </c>
      <c r="H15" s="46"/>
      <c r="I15" s="48"/>
      <c r="J15" s="48"/>
    </row>
    <row r="16" spans="2:13">
      <c r="B16" s="29">
        <v>600</v>
      </c>
      <c r="C16" s="30">
        <v>60001</v>
      </c>
      <c r="D16" s="31">
        <v>2710</v>
      </c>
      <c r="E16" s="32">
        <v>162179.46</v>
      </c>
      <c r="F16" s="33"/>
      <c r="G16" s="33"/>
      <c r="H16" s="32">
        <f>E16+F16+G16</f>
        <v>162179.46</v>
      </c>
      <c r="I16" s="32">
        <v>162179.46</v>
      </c>
      <c r="J16" s="39">
        <f>I16/H16</f>
        <v>1</v>
      </c>
    </row>
    <row r="17" spans="2:10">
      <c r="B17" s="34">
        <v>600</v>
      </c>
      <c r="C17" s="35">
        <v>60004</v>
      </c>
      <c r="D17" s="36">
        <v>2310</v>
      </c>
      <c r="E17" s="32">
        <v>1732750</v>
      </c>
      <c r="F17" s="32"/>
      <c r="G17" s="32"/>
      <c r="H17" s="32">
        <f>E17+F17+G17</f>
        <v>1732750</v>
      </c>
      <c r="I17" s="38">
        <v>1672030.92</v>
      </c>
      <c r="J17" s="40">
        <f>I17/H17</f>
        <v>0.96495796854710714</v>
      </c>
    </row>
    <row r="18" spans="2:10">
      <c r="B18" s="34">
        <v>600</v>
      </c>
      <c r="C18" s="35">
        <v>60004</v>
      </c>
      <c r="D18" s="36">
        <v>2900</v>
      </c>
      <c r="E18" s="32">
        <v>189965</v>
      </c>
      <c r="F18" s="32"/>
      <c r="G18" s="32"/>
      <c r="H18" s="32">
        <f>E18+F18+G18</f>
        <v>189965</v>
      </c>
      <c r="I18" s="38">
        <v>189965</v>
      </c>
      <c r="J18" s="40">
        <f t="shared" ref="J18:J34" si="0">I18/H18</f>
        <v>1</v>
      </c>
    </row>
    <row r="19" spans="2:10">
      <c r="B19" s="34">
        <v>600</v>
      </c>
      <c r="C19" s="35">
        <v>60014</v>
      </c>
      <c r="D19" s="36">
        <v>6300</v>
      </c>
      <c r="E19" s="32">
        <v>195000</v>
      </c>
      <c r="F19" s="32"/>
      <c r="G19" s="32"/>
      <c r="H19" s="32">
        <f t="shared" ref="H19:H20" si="1">E19+F19+G19</f>
        <v>195000</v>
      </c>
      <c r="I19" s="38">
        <v>10270.5</v>
      </c>
      <c r="J19" s="40">
        <f t="shared" si="0"/>
        <v>5.2669230769230767E-2</v>
      </c>
    </row>
    <row r="20" spans="2:10">
      <c r="B20" s="34">
        <v>801</v>
      </c>
      <c r="C20" s="35">
        <v>80101</v>
      </c>
      <c r="D20" s="36">
        <v>2710</v>
      </c>
      <c r="E20" s="32">
        <v>230652</v>
      </c>
      <c r="F20" s="32"/>
      <c r="G20" s="32"/>
      <c r="H20" s="32">
        <f t="shared" si="1"/>
        <v>230652</v>
      </c>
      <c r="I20" s="38">
        <v>230652</v>
      </c>
      <c r="J20" s="40">
        <f t="shared" si="0"/>
        <v>1</v>
      </c>
    </row>
    <row r="21" spans="2:10">
      <c r="B21" s="34">
        <v>801</v>
      </c>
      <c r="C21" s="35">
        <v>80103</v>
      </c>
      <c r="D21" s="36">
        <v>2310</v>
      </c>
      <c r="E21" s="32">
        <v>14250</v>
      </c>
      <c r="F21" s="32"/>
      <c r="G21" s="32"/>
      <c r="H21" s="32">
        <f t="shared" ref="H21:H33" si="2">SUM(E21:G21)</f>
        <v>14250</v>
      </c>
      <c r="I21" s="38">
        <v>11903.19</v>
      </c>
      <c r="J21" s="40">
        <f t="shared" si="0"/>
        <v>0.8353115789473684</v>
      </c>
    </row>
    <row r="22" spans="2:10">
      <c r="B22" s="34">
        <v>801</v>
      </c>
      <c r="C22" s="35">
        <v>80104</v>
      </c>
      <c r="D22" s="36">
        <v>2310</v>
      </c>
      <c r="E22" s="32">
        <v>1737500</v>
      </c>
      <c r="F22" s="32"/>
      <c r="G22" s="32"/>
      <c r="H22" s="32">
        <f t="shared" si="2"/>
        <v>1737500</v>
      </c>
      <c r="I22" s="38">
        <v>1719662.47</v>
      </c>
      <c r="J22" s="40">
        <f t="shared" si="0"/>
        <v>0.98973379568345321</v>
      </c>
    </row>
    <row r="23" spans="2:10" ht="14.25" customHeight="1">
      <c r="B23" s="34">
        <v>801</v>
      </c>
      <c r="C23" s="35">
        <v>80106</v>
      </c>
      <c r="D23" s="36">
        <v>2310</v>
      </c>
      <c r="E23" s="32">
        <v>19000</v>
      </c>
      <c r="F23" s="32"/>
      <c r="G23" s="32"/>
      <c r="H23" s="32">
        <f t="shared" si="2"/>
        <v>19000</v>
      </c>
      <c r="I23" s="38">
        <v>12376.27</v>
      </c>
      <c r="J23" s="40">
        <f t="shared" si="0"/>
        <v>0.65138263157894738</v>
      </c>
    </row>
    <row r="24" spans="2:10" ht="14.25" customHeight="1">
      <c r="B24" s="34">
        <v>801</v>
      </c>
      <c r="C24" s="35">
        <v>80132</v>
      </c>
      <c r="D24" s="36">
        <v>2710</v>
      </c>
      <c r="E24" s="32">
        <v>2220</v>
      </c>
      <c r="F24" s="32"/>
      <c r="G24" s="32"/>
      <c r="H24" s="32">
        <f t="shared" si="2"/>
        <v>2220</v>
      </c>
      <c r="I24" s="38">
        <v>2220</v>
      </c>
      <c r="J24" s="40">
        <f t="shared" si="0"/>
        <v>1</v>
      </c>
    </row>
    <row r="25" spans="2:10">
      <c r="B25" s="34">
        <v>851</v>
      </c>
      <c r="C25" s="35">
        <v>85158</v>
      </c>
      <c r="D25" s="36">
        <v>2710</v>
      </c>
      <c r="E25" s="32">
        <v>64641</v>
      </c>
      <c r="F25" s="32"/>
      <c r="G25" s="32"/>
      <c r="H25" s="32">
        <f t="shared" si="2"/>
        <v>64641</v>
      </c>
      <c r="I25" s="38">
        <v>64641</v>
      </c>
      <c r="J25" s="40">
        <f t="shared" si="0"/>
        <v>1</v>
      </c>
    </row>
    <row r="26" spans="2:10">
      <c r="B26" s="34">
        <v>851</v>
      </c>
      <c r="C26" s="35">
        <v>85195</v>
      </c>
      <c r="D26" s="36">
        <v>6300</v>
      </c>
      <c r="E26" s="32">
        <v>20000</v>
      </c>
      <c r="F26" s="32"/>
      <c r="G26" s="32"/>
      <c r="H26" s="32">
        <f t="shared" si="2"/>
        <v>20000</v>
      </c>
      <c r="I26" s="38">
        <v>20000</v>
      </c>
      <c r="J26" s="40">
        <f t="shared" si="0"/>
        <v>1</v>
      </c>
    </row>
    <row r="27" spans="2:10">
      <c r="B27" s="34">
        <v>855</v>
      </c>
      <c r="C27" s="35">
        <v>85516</v>
      </c>
      <c r="D27" s="36">
        <v>2310</v>
      </c>
      <c r="E27" s="32">
        <v>53000</v>
      </c>
      <c r="F27" s="32"/>
      <c r="G27" s="32"/>
      <c r="H27" s="32">
        <f t="shared" si="2"/>
        <v>53000</v>
      </c>
      <c r="I27" s="38">
        <v>37814.46</v>
      </c>
      <c r="J27" s="40">
        <f t="shared" si="0"/>
        <v>0.71348037735849057</v>
      </c>
    </row>
    <row r="28" spans="2:10">
      <c r="B28" s="34">
        <v>900</v>
      </c>
      <c r="C28" s="35">
        <v>90002</v>
      </c>
      <c r="D28" s="36">
        <v>2900</v>
      </c>
      <c r="E28" s="32">
        <v>3266.1</v>
      </c>
      <c r="F28" s="32"/>
      <c r="G28" s="32"/>
      <c r="H28" s="32">
        <f t="shared" si="2"/>
        <v>3266.1</v>
      </c>
      <c r="I28" s="38">
        <v>1398.99</v>
      </c>
      <c r="J28" s="40">
        <f t="shared" si="0"/>
        <v>0.42833654817672456</v>
      </c>
    </row>
    <row r="29" spans="2:10">
      <c r="B29" s="34">
        <v>900</v>
      </c>
      <c r="C29" s="35">
        <v>90013</v>
      </c>
      <c r="D29" s="36">
        <v>2900</v>
      </c>
      <c r="E29" s="32">
        <v>239834.2</v>
      </c>
      <c r="F29" s="32"/>
      <c r="G29" s="32"/>
      <c r="H29" s="32">
        <f t="shared" si="2"/>
        <v>239834.2</v>
      </c>
      <c r="I29" s="38">
        <v>239834.2</v>
      </c>
      <c r="J29" s="40">
        <f t="shared" si="0"/>
        <v>1</v>
      </c>
    </row>
    <row r="30" spans="2:10" ht="14.25" customHeight="1">
      <c r="B30" s="34">
        <v>900</v>
      </c>
      <c r="C30" s="35">
        <v>90026</v>
      </c>
      <c r="D30" s="36">
        <v>2320</v>
      </c>
      <c r="E30" s="32">
        <v>30000</v>
      </c>
      <c r="F30" s="32"/>
      <c r="G30" s="32"/>
      <c r="H30" s="32">
        <f t="shared" si="2"/>
        <v>30000</v>
      </c>
      <c r="I30" s="38">
        <v>15182.1</v>
      </c>
      <c r="J30" s="40">
        <f t="shared" si="0"/>
        <v>0.50607000000000002</v>
      </c>
    </row>
    <row r="31" spans="2:10">
      <c r="B31" s="34">
        <v>921</v>
      </c>
      <c r="C31" s="35">
        <v>92109</v>
      </c>
      <c r="D31" s="36">
        <v>2480</v>
      </c>
      <c r="E31" s="32"/>
      <c r="F31" s="32">
        <v>1444909.4</v>
      </c>
      <c r="G31" s="32"/>
      <c r="H31" s="32">
        <f t="shared" si="2"/>
        <v>1444909.4</v>
      </c>
      <c r="I31" s="38">
        <v>1444909.4</v>
      </c>
      <c r="J31" s="40">
        <f t="shared" si="0"/>
        <v>1</v>
      </c>
    </row>
    <row r="32" spans="2:10">
      <c r="B32" s="34">
        <v>921</v>
      </c>
      <c r="C32" s="35">
        <v>92110</v>
      </c>
      <c r="D32" s="36">
        <v>2480</v>
      </c>
      <c r="E32" s="32"/>
      <c r="F32" s="32">
        <v>523250</v>
      </c>
      <c r="G32" s="32"/>
      <c r="H32" s="32">
        <f t="shared" si="2"/>
        <v>523250</v>
      </c>
      <c r="I32" s="38">
        <v>523250</v>
      </c>
      <c r="J32" s="40">
        <f t="shared" si="0"/>
        <v>1</v>
      </c>
    </row>
    <row r="33" spans="2:10">
      <c r="B33" s="34">
        <v>921</v>
      </c>
      <c r="C33" s="35">
        <v>92116</v>
      </c>
      <c r="D33" s="36">
        <v>2480</v>
      </c>
      <c r="E33" s="32"/>
      <c r="F33" s="32">
        <v>1274676</v>
      </c>
      <c r="G33" s="32"/>
      <c r="H33" s="32">
        <f t="shared" si="2"/>
        <v>1274676</v>
      </c>
      <c r="I33" s="38">
        <v>1274676</v>
      </c>
      <c r="J33" s="40">
        <f t="shared" si="0"/>
        <v>1</v>
      </c>
    </row>
    <row r="34" spans="2:10">
      <c r="B34" s="19" t="s">
        <v>9</v>
      </c>
      <c r="C34" s="19"/>
      <c r="D34" s="19"/>
      <c r="E34" s="20">
        <f>SUM(E16:E33)</f>
        <v>4694257.76</v>
      </c>
      <c r="F34" s="20">
        <f>SUM(F16:F33)</f>
        <v>3242835.4</v>
      </c>
      <c r="G34" s="20">
        <f>SUM(G16:G33)</f>
        <v>0</v>
      </c>
      <c r="H34" s="20">
        <f>SUM(H16:H33)</f>
        <v>7937093.1600000001</v>
      </c>
      <c r="I34" s="20">
        <f>SUM(I16:I33)</f>
        <v>7632965.959999999</v>
      </c>
      <c r="J34" s="18">
        <f t="shared" si="0"/>
        <v>0.96168279823995395</v>
      </c>
    </row>
    <row r="35" spans="2:10">
      <c r="B35" s="11"/>
      <c r="C35" s="11"/>
      <c r="D35" s="11"/>
      <c r="E35" s="12"/>
      <c r="F35" s="12"/>
      <c r="G35" s="12"/>
      <c r="H35" s="12"/>
      <c r="I35" s="12"/>
      <c r="J35" s="13"/>
    </row>
    <row r="36" spans="2:10">
      <c r="B36" s="11"/>
      <c r="C36" s="11"/>
      <c r="D36" s="11"/>
      <c r="E36" s="12"/>
      <c r="F36" s="12"/>
      <c r="G36" s="12"/>
      <c r="H36" s="12"/>
      <c r="I36" s="12"/>
      <c r="J36" s="13"/>
    </row>
    <row r="37" spans="2:10">
      <c r="B37" s="11"/>
      <c r="C37" s="11"/>
      <c r="D37" s="11"/>
      <c r="E37" s="12"/>
      <c r="F37" s="12"/>
      <c r="G37" s="12"/>
      <c r="H37" s="12"/>
      <c r="I37" s="12"/>
      <c r="J37" s="13"/>
    </row>
    <row r="38" spans="2:10">
      <c r="B38" s="11"/>
      <c r="C38" s="11"/>
      <c r="D38" s="11"/>
      <c r="E38" s="12"/>
      <c r="F38" s="12"/>
      <c r="G38" s="12"/>
      <c r="H38" s="12"/>
      <c r="I38" s="12"/>
      <c r="J38" s="13"/>
    </row>
    <row r="39" spans="2:10">
      <c r="B39" s="11"/>
      <c r="C39" s="11"/>
      <c r="D39" s="11"/>
      <c r="E39" s="12"/>
      <c r="F39" s="12"/>
      <c r="G39" s="12"/>
      <c r="H39" s="12"/>
      <c r="I39" s="12"/>
      <c r="J39" s="13"/>
    </row>
    <row r="40" spans="2:10">
      <c r="B40" s="11"/>
      <c r="C40" s="11"/>
      <c r="D40" s="11"/>
      <c r="E40" s="12"/>
      <c r="F40" s="12"/>
      <c r="G40" s="12"/>
      <c r="H40" s="12"/>
      <c r="I40" s="12"/>
      <c r="J40" s="13"/>
    </row>
    <row r="41" spans="2:10">
      <c r="B41" s="11"/>
      <c r="C41" s="11"/>
      <c r="D41" s="11"/>
      <c r="E41" s="12"/>
      <c r="F41" s="12"/>
      <c r="G41" s="12"/>
      <c r="H41" s="12"/>
      <c r="I41" s="12"/>
      <c r="J41" s="13"/>
    </row>
    <row r="42" spans="2:10">
      <c r="B42" s="11"/>
      <c r="C42" s="11"/>
      <c r="D42" s="11"/>
      <c r="E42" s="12"/>
      <c r="F42" s="12"/>
      <c r="G42" s="12"/>
      <c r="H42" s="12"/>
      <c r="I42" s="12"/>
      <c r="J42" s="13"/>
    </row>
    <row r="43" spans="2:10">
      <c r="B43" s="3"/>
      <c r="C43" s="3"/>
      <c r="D43" s="3"/>
      <c r="E43" s="4"/>
      <c r="F43" s="4"/>
      <c r="G43" s="4"/>
      <c r="H43" s="3"/>
      <c r="I43" s="10"/>
      <c r="J43" s="10"/>
    </row>
    <row r="44" spans="2:10">
      <c r="B44" s="15" t="s">
        <v>10</v>
      </c>
      <c r="C44" s="16"/>
      <c r="D44" s="16"/>
      <c r="E44" s="17"/>
      <c r="F44" s="4"/>
      <c r="G44" s="4"/>
      <c r="H44" s="3"/>
      <c r="I44" s="10"/>
      <c r="J44" s="10"/>
    </row>
    <row r="45" spans="2:10">
      <c r="B45" s="3"/>
      <c r="C45" s="3"/>
      <c r="D45" s="3"/>
      <c r="E45" s="4"/>
      <c r="F45" s="4"/>
      <c r="G45" s="4"/>
      <c r="H45" s="3"/>
      <c r="I45" s="10"/>
      <c r="J45" s="10"/>
    </row>
    <row r="46" spans="2:10">
      <c r="B46" s="45" t="s">
        <v>1</v>
      </c>
      <c r="C46" s="45" t="s">
        <v>2</v>
      </c>
      <c r="D46" s="45" t="s">
        <v>3</v>
      </c>
      <c r="E46" s="43" t="s">
        <v>4</v>
      </c>
      <c r="F46" s="43"/>
      <c r="G46" s="43"/>
      <c r="H46" s="45" t="s">
        <v>5</v>
      </c>
      <c r="I46" s="48" t="s">
        <v>12</v>
      </c>
      <c r="J46" s="48" t="s">
        <v>13</v>
      </c>
    </row>
    <row r="47" spans="2:10">
      <c r="B47" s="47"/>
      <c r="C47" s="47"/>
      <c r="D47" s="47"/>
      <c r="E47" s="24" t="s">
        <v>6</v>
      </c>
      <c r="F47" s="24" t="s">
        <v>7</v>
      </c>
      <c r="G47" s="24" t="s">
        <v>8</v>
      </c>
      <c r="H47" s="46"/>
      <c r="I47" s="48"/>
      <c r="J47" s="48"/>
    </row>
    <row r="48" spans="2:10">
      <c r="B48" s="34">
        <v>754</v>
      </c>
      <c r="C48" s="35">
        <v>75412</v>
      </c>
      <c r="D48" s="36">
        <v>2360</v>
      </c>
      <c r="E48" s="32">
        <v>19500</v>
      </c>
      <c r="F48" s="32"/>
      <c r="G48" s="32"/>
      <c r="H48" s="32">
        <f>SUM(E48:G48)</f>
        <v>19500</v>
      </c>
      <c r="I48" s="38">
        <v>19500</v>
      </c>
      <c r="J48" s="40">
        <f>I48/H48</f>
        <v>1</v>
      </c>
    </row>
    <row r="49" spans="2:10">
      <c r="B49" s="34">
        <v>754</v>
      </c>
      <c r="C49" s="35">
        <v>75412</v>
      </c>
      <c r="D49" s="36">
        <v>2820</v>
      </c>
      <c r="E49" s="32">
        <v>23410</v>
      </c>
      <c r="F49" s="32"/>
      <c r="G49" s="32"/>
      <c r="H49" s="32">
        <f>SUM(E49:G49)</f>
        <v>23410</v>
      </c>
      <c r="I49" s="38">
        <v>22949.21</v>
      </c>
      <c r="J49" s="40">
        <f t="shared" ref="J49:J72" si="3">I49/H49</f>
        <v>0.98031653139683894</v>
      </c>
    </row>
    <row r="50" spans="2:10" hidden="1">
      <c r="B50" s="34">
        <v>754</v>
      </c>
      <c r="C50" s="35">
        <v>75495</v>
      </c>
      <c r="D50" s="36">
        <v>2360</v>
      </c>
      <c r="E50" s="32">
        <v>0</v>
      </c>
      <c r="F50" s="32"/>
      <c r="G50" s="32"/>
      <c r="H50" s="32">
        <f t="shared" ref="H50:H53" si="4">SUM(E50:G50)</f>
        <v>0</v>
      </c>
      <c r="I50" s="38">
        <v>0</v>
      </c>
      <c r="J50" s="40" t="e">
        <f t="shared" si="3"/>
        <v>#DIV/0!</v>
      </c>
    </row>
    <row r="51" spans="2:10" hidden="1">
      <c r="B51" s="34">
        <v>754</v>
      </c>
      <c r="C51" s="35">
        <v>75412</v>
      </c>
      <c r="D51" s="36">
        <v>6230</v>
      </c>
      <c r="E51" s="32"/>
      <c r="F51" s="32"/>
      <c r="G51" s="32"/>
      <c r="H51" s="32">
        <f t="shared" si="4"/>
        <v>0</v>
      </c>
      <c r="I51" s="38">
        <v>0</v>
      </c>
      <c r="J51" s="40" t="e">
        <f t="shared" si="3"/>
        <v>#DIV/0!</v>
      </c>
    </row>
    <row r="52" spans="2:10" hidden="1">
      <c r="B52" s="34">
        <v>801</v>
      </c>
      <c r="C52" s="35">
        <v>80101</v>
      </c>
      <c r="D52" s="36">
        <v>2540</v>
      </c>
      <c r="E52" s="32"/>
      <c r="F52" s="32"/>
      <c r="G52" s="32"/>
      <c r="H52" s="32">
        <f t="shared" si="4"/>
        <v>0</v>
      </c>
      <c r="I52" s="38">
        <v>0</v>
      </c>
      <c r="J52" s="40" t="e">
        <f t="shared" si="3"/>
        <v>#DIV/0!</v>
      </c>
    </row>
    <row r="53" spans="2:10">
      <c r="B53" s="34">
        <v>754</v>
      </c>
      <c r="C53" s="35">
        <v>75412</v>
      </c>
      <c r="D53" s="36">
        <v>6230</v>
      </c>
      <c r="E53" s="32">
        <v>700000</v>
      </c>
      <c r="F53" s="32"/>
      <c r="G53" s="32"/>
      <c r="H53" s="32">
        <f t="shared" si="4"/>
        <v>700000</v>
      </c>
      <c r="I53" s="38">
        <v>700000</v>
      </c>
      <c r="J53" s="40">
        <f t="shared" si="3"/>
        <v>1</v>
      </c>
    </row>
    <row r="54" spans="2:10">
      <c r="B54" s="34">
        <v>801</v>
      </c>
      <c r="C54" s="35">
        <v>80101</v>
      </c>
      <c r="D54" s="36">
        <v>2540</v>
      </c>
      <c r="E54" s="32"/>
      <c r="F54" s="32">
        <v>682958.66</v>
      </c>
      <c r="G54" s="32"/>
      <c r="H54" s="32">
        <f t="shared" ref="H54" si="5">SUM(E54:G54)</f>
        <v>682958.66</v>
      </c>
      <c r="I54" s="38">
        <v>678208.01</v>
      </c>
      <c r="J54" s="40">
        <f t="shared" si="3"/>
        <v>0.9930440152849076</v>
      </c>
    </row>
    <row r="55" spans="2:10">
      <c r="B55" s="34">
        <v>801</v>
      </c>
      <c r="C55" s="35">
        <v>80104</v>
      </c>
      <c r="D55" s="36">
        <v>2540</v>
      </c>
      <c r="E55" s="32"/>
      <c r="F55" s="32">
        <v>6675578</v>
      </c>
      <c r="G55" s="32"/>
      <c r="H55" s="32">
        <f t="shared" ref="H55:H72" si="6">SUM(E55:G55)</f>
        <v>6675578</v>
      </c>
      <c r="I55" s="38">
        <v>6664998.5</v>
      </c>
      <c r="J55" s="40">
        <f t="shared" si="3"/>
        <v>0.99841519341096752</v>
      </c>
    </row>
    <row r="56" spans="2:10">
      <c r="B56" s="34">
        <v>801</v>
      </c>
      <c r="C56" s="35">
        <v>80104</v>
      </c>
      <c r="D56" s="36">
        <v>2590</v>
      </c>
      <c r="E56" s="32"/>
      <c r="F56" s="32">
        <v>5009000</v>
      </c>
      <c r="G56" s="32"/>
      <c r="H56" s="32">
        <f t="shared" si="6"/>
        <v>5009000</v>
      </c>
      <c r="I56" s="38">
        <v>5000505.47</v>
      </c>
      <c r="J56" s="40">
        <f t="shared" si="3"/>
        <v>0.99830414653623467</v>
      </c>
    </row>
    <row r="57" spans="2:10">
      <c r="B57" s="34">
        <v>801</v>
      </c>
      <c r="C57" s="35">
        <v>80149</v>
      </c>
      <c r="D57" s="36">
        <v>2540</v>
      </c>
      <c r="E57" s="32"/>
      <c r="F57" s="32">
        <v>495100</v>
      </c>
      <c r="G57" s="32"/>
      <c r="H57" s="32">
        <f t="shared" si="6"/>
        <v>495100</v>
      </c>
      <c r="I57" s="38">
        <v>463396.17</v>
      </c>
      <c r="J57" s="40">
        <f t="shared" si="3"/>
        <v>0.9359647949909109</v>
      </c>
    </row>
    <row r="58" spans="2:10">
      <c r="B58" s="34">
        <v>801</v>
      </c>
      <c r="C58" s="35">
        <v>80149</v>
      </c>
      <c r="D58" s="36">
        <v>2590</v>
      </c>
      <c r="E58" s="32"/>
      <c r="F58" s="32">
        <v>36100</v>
      </c>
      <c r="G58" s="32"/>
      <c r="H58" s="32">
        <f t="shared" si="6"/>
        <v>36100</v>
      </c>
      <c r="I58" s="38">
        <v>25189.07</v>
      </c>
      <c r="J58" s="40">
        <f t="shared" si="3"/>
        <v>0.69775817174515231</v>
      </c>
    </row>
    <row r="59" spans="2:10">
      <c r="B59" s="34">
        <v>801</v>
      </c>
      <c r="C59" s="35">
        <v>80150</v>
      </c>
      <c r="D59" s="36">
        <v>2540</v>
      </c>
      <c r="E59" s="32"/>
      <c r="F59" s="32">
        <v>647941.72</v>
      </c>
      <c r="G59" s="32"/>
      <c r="H59" s="32">
        <f t="shared" si="6"/>
        <v>647941.72</v>
      </c>
      <c r="I59" s="38">
        <v>636692.32999999996</v>
      </c>
      <c r="J59" s="40">
        <f t="shared" si="3"/>
        <v>0.98263826876281402</v>
      </c>
    </row>
    <row r="60" spans="2:10">
      <c r="B60" s="34">
        <v>801</v>
      </c>
      <c r="C60" s="35">
        <v>80153</v>
      </c>
      <c r="D60" s="36">
        <v>2830</v>
      </c>
      <c r="E60" s="32">
        <v>10025.73</v>
      </c>
      <c r="F60" s="32"/>
      <c r="G60" s="32"/>
      <c r="H60" s="32">
        <f t="shared" si="6"/>
        <v>10025.73</v>
      </c>
      <c r="I60" s="38">
        <v>9431.8799999999992</v>
      </c>
      <c r="J60" s="40">
        <f t="shared" si="3"/>
        <v>0.94076740546573667</v>
      </c>
    </row>
    <row r="61" spans="2:10">
      <c r="B61" s="34">
        <v>852</v>
      </c>
      <c r="C61" s="35">
        <v>85295</v>
      </c>
      <c r="D61" s="36">
        <v>2360</v>
      </c>
      <c r="E61" s="32">
        <v>32000</v>
      </c>
      <c r="F61" s="32"/>
      <c r="G61" s="32"/>
      <c r="H61" s="32">
        <f t="shared" si="6"/>
        <v>32000</v>
      </c>
      <c r="I61" s="38">
        <v>32000</v>
      </c>
      <c r="J61" s="40">
        <f t="shared" si="3"/>
        <v>1</v>
      </c>
    </row>
    <row r="62" spans="2:10">
      <c r="B62" s="34">
        <v>854</v>
      </c>
      <c r="C62" s="35">
        <v>85404</v>
      </c>
      <c r="D62" s="36">
        <v>2540</v>
      </c>
      <c r="E62" s="32"/>
      <c r="F62" s="32">
        <v>47000</v>
      </c>
      <c r="G62" s="32"/>
      <c r="H62" s="32">
        <f t="shared" si="6"/>
        <v>47000</v>
      </c>
      <c r="I62" s="38">
        <v>41914.379999999997</v>
      </c>
      <c r="J62" s="40">
        <f t="shared" si="3"/>
        <v>0.89179531914893606</v>
      </c>
    </row>
    <row r="63" spans="2:10">
      <c r="B63" s="34">
        <v>854</v>
      </c>
      <c r="C63" s="35">
        <v>85404</v>
      </c>
      <c r="D63" s="36">
        <v>2590</v>
      </c>
      <c r="E63" s="32"/>
      <c r="F63" s="32">
        <v>9750</v>
      </c>
      <c r="G63" s="32"/>
      <c r="H63" s="32">
        <f t="shared" si="6"/>
        <v>9750</v>
      </c>
      <c r="I63" s="38">
        <v>2968.12</v>
      </c>
      <c r="J63" s="40">
        <f t="shared" si="3"/>
        <v>0.30442256410256407</v>
      </c>
    </row>
    <row r="64" spans="2:10">
      <c r="B64" s="34">
        <v>854</v>
      </c>
      <c r="C64" s="35">
        <v>85412</v>
      </c>
      <c r="D64" s="36">
        <v>2360</v>
      </c>
      <c r="E64" s="32">
        <v>52000</v>
      </c>
      <c r="F64" s="32"/>
      <c r="G64" s="32"/>
      <c r="H64" s="32">
        <f t="shared" si="6"/>
        <v>52000</v>
      </c>
      <c r="I64" s="38">
        <v>45919.17</v>
      </c>
      <c r="J64" s="40">
        <f t="shared" si="3"/>
        <v>0.88306096153846148</v>
      </c>
    </row>
    <row r="65" spans="2:10">
      <c r="B65" s="34">
        <v>854</v>
      </c>
      <c r="C65" s="35">
        <v>85495</v>
      </c>
      <c r="D65" s="36">
        <v>2360</v>
      </c>
      <c r="E65" s="32">
        <v>5000</v>
      </c>
      <c r="F65" s="32"/>
      <c r="G65" s="32"/>
      <c r="H65" s="32">
        <f t="shared" si="6"/>
        <v>5000</v>
      </c>
      <c r="I65" s="38">
        <v>2888.23</v>
      </c>
      <c r="J65" s="40">
        <f t="shared" si="3"/>
        <v>0.57764599999999999</v>
      </c>
    </row>
    <row r="66" spans="2:10">
      <c r="B66" s="34">
        <v>855</v>
      </c>
      <c r="C66" s="35">
        <v>85516</v>
      </c>
      <c r="D66" s="36">
        <v>2830</v>
      </c>
      <c r="E66" s="32">
        <v>414450</v>
      </c>
      <c r="F66" s="32"/>
      <c r="G66" s="32"/>
      <c r="H66" s="32">
        <f t="shared" si="6"/>
        <v>414450</v>
      </c>
      <c r="I66" s="38">
        <v>413500</v>
      </c>
      <c r="J66" s="40">
        <f t="shared" si="3"/>
        <v>0.99770780552539506</v>
      </c>
    </row>
    <row r="67" spans="2:10">
      <c r="B67" s="34">
        <v>900</v>
      </c>
      <c r="C67" s="35">
        <v>90005</v>
      </c>
      <c r="D67" s="36">
        <v>6230</v>
      </c>
      <c r="E67" s="32">
        <v>850000</v>
      </c>
      <c r="F67" s="32"/>
      <c r="G67" s="32"/>
      <c r="H67" s="32">
        <f>SUM(E67:G67)</f>
        <v>850000</v>
      </c>
      <c r="I67" s="38">
        <v>788413.66</v>
      </c>
      <c r="J67" s="40">
        <f t="shared" si="3"/>
        <v>0.92754548235294121</v>
      </c>
    </row>
    <row r="68" spans="2:10">
      <c r="B68" s="34">
        <v>900</v>
      </c>
      <c r="C68" s="35">
        <v>90095</v>
      </c>
      <c r="D68" s="36">
        <v>2820</v>
      </c>
      <c r="E68" s="32">
        <v>5000</v>
      </c>
      <c r="F68" s="32"/>
      <c r="G68" s="32"/>
      <c r="H68" s="32">
        <f t="shared" si="6"/>
        <v>5000</v>
      </c>
      <c r="I68" s="38">
        <v>5000</v>
      </c>
      <c r="J68" s="40">
        <f t="shared" si="3"/>
        <v>1</v>
      </c>
    </row>
    <row r="69" spans="2:10">
      <c r="B69" s="34">
        <v>921</v>
      </c>
      <c r="C69" s="35">
        <v>92105</v>
      </c>
      <c r="D69" s="36">
        <v>2360</v>
      </c>
      <c r="E69" s="32">
        <v>72500</v>
      </c>
      <c r="F69" s="32"/>
      <c r="G69" s="32"/>
      <c r="H69" s="32">
        <f t="shared" si="6"/>
        <v>72500</v>
      </c>
      <c r="I69" s="38">
        <v>72500</v>
      </c>
      <c r="J69" s="40">
        <f t="shared" si="3"/>
        <v>1</v>
      </c>
    </row>
    <row r="70" spans="2:10">
      <c r="B70" s="34">
        <v>921</v>
      </c>
      <c r="C70" s="35">
        <v>92120</v>
      </c>
      <c r="D70" s="36">
        <v>2720</v>
      </c>
      <c r="E70" s="32">
        <v>70000</v>
      </c>
      <c r="F70" s="32"/>
      <c r="G70" s="32"/>
      <c r="H70" s="32">
        <f t="shared" si="6"/>
        <v>70000</v>
      </c>
      <c r="I70" s="38">
        <v>70000</v>
      </c>
      <c r="J70" s="40">
        <f t="shared" si="3"/>
        <v>1</v>
      </c>
    </row>
    <row r="71" spans="2:10">
      <c r="B71" s="34">
        <v>926</v>
      </c>
      <c r="C71" s="35">
        <v>92605</v>
      </c>
      <c r="D71" s="36">
        <v>2360</v>
      </c>
      <c r="E71" s="32">
        <v>49000</v>
      </c>
      <c r="F71" s="32"/>
      <c r="G71" s="32"/>
      <c r="H71" s="32">
        <f t="shared" si="6"/>
        <v>49000</v>
      </c>
      <c r="I71" s="38">
        <v>47321.24</v>
      </c>
      <c r="J71" s="40">
        <f t="shared" si="3"/>
        <v>0.96573959183673463</v>
      </c>
    </row>
    <row r="72" spans="2:10">
      <c r="B72" s="34">
        <v>926</v>
      </c>
      <c r="C72" s="35">
        <v>92605</v>
      </c>
      <c r="D72" s="36">
        <v>2820</v>
      </c>
      <c r="E72" s="32">
        <v>345000</v>
      </c>
      <c r="F72" s="32"/>
      <c r="G72" s="32"/>
      <c r="H72" s="32">
        <f t="shared" si="6"/>
        <v>345000</v>
      </c>
      <c r="I72" s="38">
        <v>344313</v>
      </c>
      <c r="J72" s="40">
        <f t="shared" si="3"/>
        <v>0.99800869565217387</v>
      </c>
    </row>
    <row r="73" spans="2:10">
      <c r="B73" s="19" t="s">
        <v>9</v>
      </c>
      <c r="C73" s="19"/>
      <c r="D73" s="19"/>
      <c r="E73" s="20">
        <f>SUM(E48:E72)</f>
        <v>2647885.73</v>
      </c>
      <c r="F73" s="20">
        <f>SUM(F48:F72)</f>
        <v>13603428.380000001</v>
      </c>
      <c r="G73" s="20">
        <f>SUM(G48:G72)</f>
        <v>0</v>
      </c>
      <c r="H73" s="37">
        <f>SUM(H48:H72)</f>
        <v>16251314.110000001</v>
      </c>
      <c r="I73" s="20">
        <f>SUM(I48:I72)</f>
        <v>16087608.440000001</v>
      </c>
      <c r="J73" s="18">
        <f>I73/H73</f>
        <v>0.98992661954030747</v>
      </c>
    </row>
    <row r="74" spans="2:10">
      <c r="B74" s="16"/>
      <c r="C74" s="16"/>
      <c r="D74" s="16"/>
      <c r="E74" s="17"/>
      <c r="F74" s="17"/>
      <c r="G74" s="17"/>
      <c r="H74" s="16"/>
      <c r="I74" s="21"/>
      <c r="J74" s="21"/>
    </row>
    <row r="75" spans="2:10">
      <c r="B75" s="41" t="s">
        <v>11</v>
      </c>
      <c r="C75" s="41"/>
      <c r="D75" s="41"/>
      <c r="E75" s="41"/>
      <c r="F75" s="41"/>
      <c r="G75" s="41"/>
      <c r="H75" s="25">
        <f>H73+H34</f>
        <v>24188407.270000003</v>
      </c>
      <c r="I75" s="25">
        <f>I73+I34</f>
        <v>23720574.399999999</v>
      </c>
      <c r="J75" s="26">
        <f>I75/H75</f>
        <v>0.98065879804412581</v>
      </c>
    </row>
    <row r="76" spans="2:10">
      <c r="E76" s="5"/>
      <c r="F76" s="5"/>
      <c r="G76" s="5"/>
    </row>
    <row r="77" spans="2:10">
      <c r="E77" s="5"/>
      <c r="F77" s="5"/>
      <c r="G77" s="5"/>
    </row>
    <row r="78" spans="2:10">
      <c r="E78" s="6"/>
      <c r="F78" s="6"/>
      <c r="G78" s="6"/>
      <c r="H78" s="6"/>
    </row>
    <row r="79" spans="2:10">
      <c r="E79" s="5"/>
      <c r="F79" s="5"/>
      <c r="G79" s="5"/>
    </row>
    <row r="80" spans="2:10">
      <c r="E80" s="6"/>
      <c r="F80" s="6"/>
      <c r="G80" s="6"/>
      <c r="H80" s="6"/>
    </row>
    <row r="81" spans="5:8">
      <c r="E81" s="5"/>
      <c r="F81" s="5"/>
      <c r="G81" s="5"/>
    </row>
    <row r="82" spans="5:8">
      <c r="E82" s="5"/>
      <c r="F82" s="5"/>
      <c r="G82" s="5"/>
    </row>
    <row r="83" spans="5:8">
      <c r="H83" s="5"/>
    </row>
  </sheetData>
  <mergeCells count="19">
    <mergeCell ref="J14:J15"/>
    <mergeCell ref="I46:I47"/>
    <mergeCell ref="J46:J47"/>
    <mergeCell ref="B6:J6"/>
    <mergeCell ref="B1:J1"/>
    <mergeCell ref="I14:I15"/>
    <mergeCell ref="I3:J3"/>
    <mergeCell ref="B75:G75"/>
    <mergeCell ref="B7:H7"/>
    <mergeCell ref="B14:B15"/>
    <mergeCell ref="C14:C15"/>
    <mergeCell ref="D14:D15"/>
    <mergeCell ref="E14:G14"/>
    <mergeCell ref="H14:H15"/>
    <mergeCell ref="B46:B47"/>
    <mergeCell ref="C46:C47"/>
    <mergeCell ref="D46:D47"/>
    <mergeCell ref="E46:G46"/>
    <mergeCell ref="H46:H47"/>
  </mergeCells>
  <pageMargins left="0.70866141732283472" right="0.70866141732283472" top="0.15748031496062992" bottom="0.35433070866141736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T.Cynka</dc:creator>
  <cp:lastModifiedBy>Tatiana Cynka</cp:lastModifiedBy>
  <cp:lastPrinted>2023-03-10T13:32:12Z</cp:lastPrinted>
  <dcterms:created xsi:type="dcterms:W3CDTF">2016-11-09T07:36:08Z</dcterms:created>
  <dcterms:modified xsi:type="dcterms:W3CDTF">2023-03-10T13:37:50Z</dcterms:modified>
</cp:coreProperties>
</file>