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ynka\Desktop\"/>
    </mc:Choice>
  </mc:AlternateContent>
  <xr:revisionPtr revIDLastSave="0" documentId="8_{43E2DBED-E252-4E3D-B54F-7334BF736590}" xr6:coauthVersionLast="47" xr6:coauthVersionMax="47" xr10:uidLastSave="{00000000-0000-0000-0000-000000000000}"/>
  <bookViews>
    <workbookView xWindow="-28800" yWindow="390" windowWidth="29040" windowHeight="15600" xr2:uid="{00000000-000D-0000-FFFF-FFFF00000000}"/>
  </bookViews>
  <sheets>
    <sheet name="załącznik nr 11 - dodatkowy fun" sheetId="1" r:id="rId1"/>
  </sheets>
  <definedNames>
    <definedName name="_xlnm._FilterDatabase" localSheetId="0" hidden="1">'załącznik nr 11 - dodatkowy fun'!$B$6:$I$100</definedName>
    <definedName name="_xlnm.Print_Area" localSheetId="0">'załącznik nr 11 - dodatkowy fun'!$A$1:$I$100</definedName>
    <definedName name="_xlnm.Print_Titles" localSheetId="0">'załącznik nr 11 - dodatkowy fun'!$6:$6</definedName>
  </definedNames>
  <calcPr calcId="191029"/>
</workbook>
</file>

<file path=xl/calcChain.xml><?xml version="1.0" encoding="utf-8"?>
<calcChain xmlns="http://schemas.openxmlformats.org/spreadsheetml/2006/main">
  <c r="H76" i="1" l="1"/>
  <c r="I95" i="1"/>
  <c r="I96" i="1"/>
  <c r="I97" i="1"/>
  <c r="I98" i="1"/>
  <c r="I94" i="1"/>
  <c r="I92" i="1"/>
  <c r="I93" i="1"/>
  <c r="I91" i="1"/>
  <c r="I90" i="1"/>
  <c r="I87" i="1"/>
  <c r="I88" i="1"/>
  <c r="I89" i="1"/>
  <c r="I86" i="1"/>
  <c r="I82" i="1"/>
  <c r="I83" i="1"/>
  <c r="I84" i="1"/>
  <c r="I85" i="1"/>
  <c r="I81" i="1"/>
  <c r="I79" i="1"/>
  <c r="I80" i="1"/>
  <c r="I78" i="1"/>
  <c r="I77" i="1"/>
  <c r="I75" i="1"/>
  <c r="I74" i="1"/>
  <c r="I72" i="1"/>
  <c r="I73" i="1"/>
  <c r="I71" i="1"/>
  <c r="I68" i="1"/>
  <c r="I69" i="1"/>
  <c r="I70" i="1"/>
  <c r="I67" i="1"/>
  <c r="I66" i="1"/>
  <c r="I65" i="1"/>
  <c r="I64" i="1"/>
  <c r="I62" i="1"/>
  <c r="I63" i="1"/>
  <c r="I61" i="1"/>
  <c r="I60" i="1"/>
  <c r="I59" i="1"/>
  <c r="I55" i="1"/>
  <c r="I56" i="1"/>
  <c r="I57" i="1"/>
  <c r="I58" i="1"/>
  <c r="I54" i="1"/>
  <c r="I53" i="1" l="1"/>
  <c r="I50" i="1"/>
  <c r="I51" i="1"/>
  <c r="I52" i="1"/>
  <c r="I49" i="1"/>
  <c r="I47" i="1"/>
  <c r="I48" i="1"/>
  <c r="I46" i="1"/>
  <c r="I43" i="1"/>
  <c r="I44" i="1"/>
  <c r="I45" i="1"/>
  <c r="I42" i="1"/>
  <c r="I41" i="1"/>
  <c r="I31" i="1"/>
  <c r="I32" i="1"/>
  <c r="I33" i="1"/>
  <c r="I34" i="1"/>
  <c r="I35" i="1"/>
  <c r="I36" i="1"/>
  <c r="I37" i="1"/>
  <c r="I38" i="1"/>
  <c r="I39" i="1"/>
  <c r="I40" i="1"/>
  <c r="I30" i="1"/>
  <c r="I27" i="1"/>
  <c r="I28" i="1"/>
  <c r="I29" i="1"/>
  <c r="I26" i="1"/>
  <c r="I25" i="1"/>
  <c r="I24" i="1"/>
  <c r="I23" i="1"/>
  <c r="I20" i="1"/>
  <c r="I21" i="1"/>
  <c r="I22" i="1"/>
  <c r="I19" i="1"/>
  <c r="I17" i="1"/>
  <c r="I12" i="1"/>
  <c r="I13" i="1"/>
  <c r="I14" i="1"/>
  <c r="I15" i="1"/>
  <c r="I16" i="1"/>
  <c r="I11" i="1"/>
  <c r="I10" i="1"/>
  <c r="I9" i="1"/>
  <c r="I8" i="1"/>
  <c r="G76" i="1" l="1"/>
  <c r="I76" i="1" l="1"/>
  <c r="H99" i="1"/>
  <c r="H100" i="1" l="1"/>
  <c r="G99" i="1" l="1"/>
  <c r="I99" i="1" s="1"/>
  <c r="G100" i="1" l="1"/>
  <c r="I100" i="1" s="1"/>
</calcChain>
</file>

<file path=xl/sharedStrings.xml><?xml version="1.0" encoding="utf-8"?>
<sst xmlns="http://schemas.openxmlformats.org/spreadsheetml/2006/main" count="128" uniqueCount="127">
  <si>
    <t>Dział</t>
  </si>
  <si>
    <t>Rozdział</t>
  </si>
  <si>
    <t>§</t>
  </si>
  <si>
    <t>Babki-Kubalin-Głuszyna Leśna</t>
  </si>
  <si>
    <t>Baranówko</t>
  </si>
  <si>
    <t>Materiały eksploatacyjne do kosiarki</t>
  </si>
  <si>
    <t>Borkowice Bolesławiec</t>
  </si>
  <si>
    <t>Czapury</t>
  </si>
  <si>
    <t>Daszewice</t>
  </si>
  <si>
    <t>Dymaczewo Nowe</t>
  </si>
  <si>
    <t>Dymaczewo Stare</t>
  </si>
  <si>
    <t>Krajkowo-Baranowo</t>
  </si>
  <si>
    <t>Krosinko-Ludwikowo</t>
  </si>
  <si>
    <t>Krosno</t>
  </si>
  <si>
    <t>Mieczewo</t>
  </si>
  <si>
    <t>Nowinki-Drużyna</t>
  </si>
  <si>
    <t>Pecna-Konstantynowo</t>
  </si>
  <si>
    <t>Radzewice</t>
  </si>
  <si>
    <t>Rogalinek</t>
  </si>
  <si>
    <t xml:space="preserve">Zakup materiałów i urządzeń do utrzymania bezpieczeństwa i porządku </t>
  </si>
  <si>
    <t>Paliwo i części eksploatacyjne do urządzeń będących na wyposażeniu sołectwa</t>
  </si>
  <si>
    <t>Sasinowo</t>
  </si>
  <si>
    <t>Sowinki-Sowiniec</t>
  </si>
  <si>
    <t>Świątniki</t>
  </si>
  <si>
    <t>921</t>
  </si>
  <si>
    <t>92109</t>
  </si>
  <si>
    <t>Wiórek</t>
  </si>
  <si>
    <t>Żabinko</t>
  </si>
  <si>
    <t xml:space="preserve">Razem sołectwa   </t>
  </si>
  <si>
    <t>Osiedle Nr 1</t>
  </si>
  <si>
    <t>Osiedle Nr 2</t>
  </si>
  <si>
    <t>Osiedle Nr 3</t>
  </si>
  <si>
    <t>Osiedle Nr 4</t>
  </si>
  <si>
    <t>Osiedle Nr 5</t>
  </si>
  <si>
    <t>900</t>
  </si>
  <si>
    <t>90095</t>
  </si>
  <si>
    <t>Osiedle Nr 6</t>
  </si>
  <si>
    <t>Osiedle Nr 7</t>
  </si>
  <si>
    <t>Razem osiedla</t>
  </si>
  <si>
    <t>Razem sołectwa i osiedla</t>
  </si>
  <si>
    <t>Załącznik  nr 11</t>
  </si>
  <si>
    <t xml:space="preserve">Plan </t>
  </si>
  <si>
    <t>Sołectwo / Osiedle</t>
  </si>
  <si>
    <t>Lp.</t>
  </si>
  <si>
    <t>Budowa parkingu</t>
  </si>
  <si>
    <t>Przebudowa chodnika ul. Babicka w stronę Głuszyny</t>
  </si>
  <si>
    <t>Remont pomieszczeń w świetlicy wiejskiej w Daszewicach</t>
  </si>
  <si>
    <t>Remont ławek przy figurce N.M.P ul. Poznańska</t>
  </si>
  <si>
    <t>Zakup kosy spalinowej</t>
  </si>
  <si>
    <t>Odmalowanie ścian w pomieszczczeniu świetlicy wiejskiej (sala)</t>
  </si>
  <si>
    <t>Montaż klimatyzacji w pomieszczeniach świetlicy wiejskiej (sala, kuchnia)</t>
  </si>
  <si>
    <t>Zakup namiotów ogrodowych wraz ze stołami i ławkami</t>
  </si>
  <si>
    <t>Wymiana uszkodzonych oraz dołożenie dodatkowych koszy ulicznych</t>
  </si>
  <si>
    <t>Realizacja oświetlenia drogowego ul. Miętowa w Sowinkach - kontynuacja</t>
  </si>
  <si>
    <t>Poprawa stanu przestrzeni wspólnych na Osiedlu wraz z rozbudową miejsca rekreacyjno-wypoczynkowego przeznaczonego dla mieszkańców</t>
  </si>
  <si>
    <t>Remont świetlicy wiejskiej</t>
  </si>
  <si>
    <t>Organizacja imprez integracyjnych dla mieszkańców</t>
  </si>
  <si>
    <t>Konserwacja sprzętu, przeglądy, zakup paliwa i materiałów eksploatacyjnych do urządzeń będących w posiadaniu sołectwa</t>
  </si>
  <si>
    <t>Wynajem i serwis toalety TOI-TOI</t>
  </si>
  <si>
    <t>Konserwacja stacji rowerowej</t>
  </si>
  <si>
    <t>Zakup ziemi do nasadzeń, środków ochrony roślin, nawozów, ziemi ogrodniczej</t>
  </si>
  <si>
    <t>Zakup wiązanek okolicznościowych</t>
  </si>
  <si>
    <t>Pielęgnacja zieleni i zabiegi konserwacyjne</t>
  </si>
  <si>
    <t>Zakup laminarki + akcesoria</t>
  </si>
  <si>
    <t>Zakup tablic ogłoszeniowych</t>
  </si>
  <si>
    <t>Zakup artykułów biurowych</t>
  </si>
  <si>
    <t>Wykonanie projektów zjazdów w ulice: Wodną, Długą (vis a vis ul. Wiśniowej) i na radzewicką przystań</t>
  </si>
  <si>
    <t>Zakup i montaż garażu (kontenera) i utwardzenie pod nim pozbrukiem - plac zabaw w Sasinowie</t>
  </si>
  <si>
    <t>926</t>
  </si>
  <si>
    <t>92601</t>
  </si>
  <si>
    <t>Przygotowanie i ułożenie bezpiecznej nawierzchni na placu zabaw - działka nr 49/7 w Czapurach</t>
  </si>
  <si>
    <t>Zagospodarowanie i utrzymanie terenu wokół świetlicy</t>
  </si>
  <si>
    <t>Imprezy integracyjne dla mieszkańców - przygotowanie miejsca</t>
  </si>
  <si>
    <t>Doposażenie świetlicy</t>
  </si>
  <si>
    <t>Zakup urządzenia do siłowni zewnętrznej z montażem</t>
  </si>
  <si>
    <t>Instalacja 2 lamp przy placu zabaw ul. Czajkowskiego w Mosinie</t>
  </si>
  <si>
    <t>Modernizacja elementów przestrzeni publicznej Osiedla (place zabaw, skwery, mała architektura)</t>
  </si>
  <si>
    <t>Realizacja projektu na zagospodarowanie skweru na placu po sklepie spożywczym przy ulicy Krosińskiej</t>
  </si>
  <si>
    <t>Zakup zestawu nagłośnieniowego oraz materiałów na spotkania okolicznościowe</t>
  </si>
  <si>
    <t>Zakup ławek</t>
  </si>
  <si>
    <t>Zakup kosiarki nożycowej spalinowej</t>
  </si>
  <si>
    <t>Wyposażenie świetlicy wiejskiej (w tym sprzęt AGD)</t>
  </si>
  <si>
    <t>Remont pomieszczeń w świetlicy wiejskiej (w tym malowanie, montaż okna tarasowego)</t>
  </si>
  <si>
    <t>Doposażenie placu zabaw i boiska</t>
  </si>
  <si>
    <t>Zagospodarowanie i wyposażenie działek nr 115 oraz 70/13 (obręb Krosinko) w małą architekturę oraz nasadzenie krzewów i drzew</t>
  </si>
  <si>
    <t>Zadania do realizacji w roku 2022</t>
  </si>
  <si>
    <t>Utrzymanie zieleni na terenie Sołectwa</t>
  </si>
  <si>
    <t>Zakup wyposażenia do kuchni w świetlicy</t>
  </si>
  <si>
    <t>Zakup kosiarki (traktorka) na potrzeby utrzymania terenów zielonych na Osiedlu nr 3</t>
  </si>
  <si>
    <t>Wykonanie mebli na korytarz świetlicy z montażem</t>
  </si>
  <si>
    <t>Zakup i montaż stacji rowerowej</t>
  </si>
  <si>
    <t>Kruszywo do wyrównania dróg na terenie Sołectwa</t>
  </si>
  <si>
    <t>Materiały do odświeżenia i zabezpieczenia wyposażenia świetlicy</t>
  </si>
  <si>
    <t>Wyposażenie świetlicy wiejskiej</t>
  </si>
  <si>
    <t>Zakup pawliwa oraz materiałów eksploatacyjnych (smary, oleje itp.) w związku z utrzymaniem zieleni na terenie Osiedla</t>
  </si>
  <si>
    <t>Wykonanie instalacji elektrycznej w garażu na boisku służącym jako magazyn</t>
  </si>
  <si>
    <t>Remont nawierzchni chodnika wzdłuż ulicy Poznańskiej w Mosinie</t>
  </si>
  <si>
    <t>Uporządkowanie terenu pod teren rekreacyjny - skrzyżowanie ulic Czereśniowa / Gruszkowa</t>
  </si>
  <si>
    <t>Zakup wyposażenia na teren rekreacyjny - skrzyżowanie ulic Czereśniowa / Gruszkowa</t>
  </si>
  <si>
    <t>Remont chodnika wzdłuż ul. Czereśniowej</t>
  </si>
  <si>
    <t>Przygotowanie projektu planu zagospodarowania terenu - skrzyżowanie ulic Czereśniowa / Gruszkowa</t>
  </si>
  <si>
    <t>Zakup choinki (świerku do posadzenia przed świetlicę wiejską)</t>
  </si>
  <si>
    <t>Remont chodnika wzdłuż ul. Szkolnej</t>
  </si>
  <si>
    <t>Zakupy materiałów i urządzeń związane z działalnością kulturalno-integracyjną mieszkańców</t>
  </si>
  <si>
    <t>Zakup sprzętu do organizacji imprez w plenerze (namioty, kije do ogniska)</t>
  </si>
  <si>
    <t>Wykonanie druku na namiotach, wykonanie gadżetów reklamowych Osiedla</t>
  </si>
  <si>
    <t>Zakup kosiarki</t>
  </si>
  <si>
    <t>Zakup małej architektury na teren Sołectwa</t>
  </si>
  <si>
    <t>Zakup wyposażenia do świetlicy wiejskiej</t>
  </si>
  <si>
    <t>Organizacja imprez integracyjnych (okolicznościowych) dla mieszkańców</t>
  </si>
  <si>
    <t>Podłączenie kamer i serwisowanie monitoringu</t>
  </si>
  <si>
    <t>Wykonanie map do celu projektu - odwodnienie ul. Kosynierów w Rogalinie</t>
  </si>
  <si>
    <t>Zakup koszy na śmieci</t>
  </si>
  <si>
    <t>Montaż spowalniacza (tzw. Poduszka berlińska) na ul. Poznańskiej w Rogalinie</t>
  </si>
  <si>
    <t>Zagospodarowanie zielenią placu zabaw przy ul. Pożegowskiej w Mosinie</t>
  </si>
  <si>
    <t>Zakup i montaż wyposażenia do świetlicy wiejskiej</t>
  </si>
  <si>
    <t>Zakup kontenera na narzędzia (na teren przy świetlicy wiejskiej)</t>
  </si>
  <si>
    <t>Usługa transportowa (transport i rozładunek kontenera)</t>
  </si>
  <si>
    <t>Przebudowa zjazdu w ul. Świerkową w Rogalinku</t>
  </si>
  <si>
    <t>Wykonanie blatu kuchennego z montażem</t>
  </si>
  <si>
    <t>Doposażenie świetlicy wiejskiej</t>
  </si>
  <si>
    <t>Zakup koszy wandaloodpornych - betonowych</t>
  </si>
  <si>
    <t>Sadzenie drzew i krzewów na terenie Osiedla</t>
  </si>
  <si>
    <t>Rewitalizacja świetlicy i jej otoczenia (zakup materiałów do utwardzenia nawierzchni)</t>
  </si>
  <si>
    <t xml:space="preserve">                          Dodatkowy fundusz jednostek pomocniczych w 2022 roku - wykonanie za rok 2022</t>
  </si>
  <si>
    <t>Wykonanie na 31.12.2022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</si>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</sst>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29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4" fontId="0" fillId="2" borderId="0" xfId="0" applyNumberFormat="1" applyFill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5" fillId="2" borderId="0" xfId="0" applyFont="1" applyFill="1"/>
    <xf numFmtId="0" fontId="18" fillId="3" borderId="4" xfId="0" applyFont="1" applyFill="1" applyBorder="1" applyAlignment="1">
      <alignment horizontal="center"/>
    </xf>
    <xf numFmtId="3" fontId="18" fillId="3" borderId="21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7" fillId="3" borderId="27" xfId="0" applyFont="1" applyFill="1" applyBorder="1" applyAlignment="1">
      <alignment horizontal="center"/>
    </xf>
    <xf numFmtId="4" fontId="1" fillId="4" borderId="18" xfId="0" applyNumberFormat="1" applyFont="1" applyFill="1" applyBorder="1" applyAlignment="1">
      <alignment vertical="center"/>
    </xf>
    <xf numFmtId="4" fontId="1" fillId="5" borderId="18" xfId="0" applyNumberFormat="1" applyFont="1" applyFill="1" applyBorder="1" applyAlignment="1">
      <alignment horizontal="right" vertical="center"/>
    </xf>
    <xf numFmtId="0" fontId="7" fillId="3" borderId="13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right" vertical="center"/>
    </xf>
    <xf numFmtId="0" fontId="15" fillId="3" borderId="6" xfId="0" applyFont="1" applyFill="1" applyBorder="1" applyAlignment="1">
      <alignment horizontal="right" vertical="center" wrapText="1"/>
    </xf>
    <xf numFmtId="43" fontId="15" fillId="3" borderId="22" xfId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right" vertical="center"/>
    </xf>
    <xf numFmtId="43" fontId="15" fillId="2" borderId="20" xfId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right" vertical="center"/>
    </xf>
    <xf numFmtId="43" fontId="15" fillId="2" borderId="6" xfId="1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right" vertical="center"/>
    </xf>
    <xf numFmtId="43" fontId="15" fillId="2" borderId="11" xfId="1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right" vertical="center"/>
    </xf>
    <xf numFmtId="43" fontId="15" fillId="2" borderId="8" xfId="1" applyFont="1" applyFill="1" applyBorder="1" applyAlignment="1">
      <alignment horizontal="right" vertical="center"/>
    </xf>
    <xf numFmtId="0" fontId="9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43" fontId="15" fillId="0" borderId="6" xfId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43" fontId="15" fillId="0" borderId="11" xfId="1" applyFont="1" applyFill="1" applyBorder="1" applyAlignment="1">
      <alignment horizontal="right" vertical="center"/>
    </xf>
    <xf numFmtId="43" fontId="14" fillId="0" borderId="11" xfId="1" applyFont="1" applyFill="1" applyBorder="1" applyAlignment="1">
      <alignment horizontal="right" vertical="center"/>
    </xf>
    <xf numFmtId="0" fontId="10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right" vertical="center"/>
    </xf>
    <xf numFmtId="43" fontId="15" fillId="0" borderId="8" xfId="1" applyFont="1" applyFill="1" applyBorder="1" applyAlignment="1">
      <alignment horizontal="right" vertical="center"/>
    </xf>
    <xf numFmtId="1" fontId="7" fillId="3" borderId="1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right" vertical="center"/>
    </xf>
    <xf numFmtId="0" fontId="15" fillId="3" borderId="2" xfId="0" applyFont="1" applyFill="1" applyBorder="1" applyAlignment="1">
      <alignment horizontal="right" vertical="center"/>
    </xf>
    <xf numFmtId="43" fontId="15" fillId="3" borderId="20" xfId="1" applyFont="1" applyFill="1" applyBorder="1" applyAlignment="1">
      <alignment horizontal="right" vertical="center"/>
    </xf>
    <xf numFmtId="0" fontId="15" fillId="2" borderId="6" xfId="0" applyFont="1" applyFill="1" applyBorder="1" applyAlignment="1">
      <alignment vertical="center"/>
    </xf>
    <xf numFmtId="43" fontId="15" fillId="2" borderId="22" xfId="1" applyFont="1" applyFill="1" applyBorder="1" applyAlignment="1">
      <alignment horizontal="right" vertical="center"/>
    </xf>
    <xf numFmtId="0" fontId="15" fillId="2" borderId="4" xfId="0" applyFont="1" applyFill="1" applyBorder="1" applyAlignment="1">
      <alignment vertical="center"/>
    </xf>
    <xf numFmtId="43" fontId="15" fillId="2" borderId="21" xfId="1" applyFont="1" applyFill="1" applyBorder="1" applyAlignment="1">
      <alignment horizontal="right" vertical="center"/>
    </xf>
    <xf numFmtId="0" fontId="15" fillId="2" borderId="8" xfId="0" applyFont="1" applyFill="1" applyBorder="1" applyAlignment="1">
      <alignment vertical="center"/>
    </xf>
    <xf numFmtId="43" fontId="15" fillId="2" borderId="23" xfId="1" applyFont="1" applyFill="1" applyBorder="1" applyAlignment="1">
      <alignment horizontal="right" vertical="center"/>
    </xf>
    <xf numFmtId="0" fontId="12" fillId="3" borderId="9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/>
    </xf>
    <xf numFmtId="43" fontId="15" fillId="3" borderId="6" xfId="1" applyFont="1" applyFill="1" applyBorder="1" applyAlignment="1">
      <alignment horizontal="right" vertical="center"/>
    </xf>
    <xf numFmtId="0" fontId="14" fillId="3" borderId="11" xfId="0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left" vertical="center" wrapText="1"/>
    </xf>
    <xf numFmtId="43" fontId="15" fillId="3" borderId="11" xfId="1" applyFont="1" applyFill="1" applyBorder="1" applyAlignment="1">
      <alignment horizontal="right" vertical="center"/>
    </xf>
    <xf numFmtId="0" fontId="9" fillId="3" borderId="12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right" vertical="center"/>
    </xf>
    <xf numFmtId="43" fontId="15" fillId="3" borderId="8" xfId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right" vertical="center"/>
    </xf>
    <xf numFmtId="0" fontId="15" fillId="2" borderId="12" xfId="0" applyFont="1" applyFill="1" applyBorder="1" applyAlignment="1">
      <alignment horizontal="right" vertical="center"/>
    </xf>
    <xf numFmtId="0" fontId="14" fillId="3" borderId="26" xfId="0" applyFont="1" applyFill="1" applyBorder="1" applyAlignment="1">
      <alignment horizontal="right" vertical="center"/>
    </xf>
    <xf numFmtId="0" fontId="15" fillId="3" borderId="26" xfId="0" applyFont="1" applyFill="1" applyBorder="1" applyAlignment="1">
      <alignment horizontal="right" vertical="center"/>
    </xf>
    <xf numFmtId="49" fontId="15" fillId="2" borderId="8" xfId="0" applyNumberFormat="1" applyFont="1" applyFill="1" applyBorder="1" applyAlignment="1">
      <alignment horizontal="right" vertical="center"/>
    </xf>
    <xf numFmtId="43" fontId="4" fillId="3" borderId="15" xfId="1" applyFont="1" applyFill="1" applyBorder="1" applyAlignment="1">
      <alignment horizontal="right" vertical="center"/>
    </xf>
    <xf numFmtId="0" fontId="15" fillId="3" borderId="11" xfId="0" applyFont="1" applyFill="1" applyBorder="1" applyAlignment="1">
      <alignment horizontal="right" vertical="center"/>
    </xf>
    <xf numFmtId="43" fontId="15" fillId="3" borderId="25" xfId="1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right" vertical="center"/>
    </xf>
    <xf numFmtId="43" fontId="15" fillId="3" borderId="23" xfId="1" applyFont="1" applyFill="1" applyBorder="1" applyAlignment="1">
      <alignment horizontal="right" vertical="center"/>
    </xf>
    <xf numFmtId="43" fontId="15" fillId="3" borderId="34" xfId="1" applyFont="1" applyFill="1" applyBorder="1" applyAlignment="1">
      <alignment horizontal="right" vertical="center" wrapText="1"/>
    </xf>
    <xf numFmtId="0" fontId="15" fillId="2" borderId="26" xfId="0" applyFont="1" applyFill="1" applyBorder="1" applyAlignment="1">
      <alignment horizontal="right" vertical="center"/>
    </xf>
    <xf numFmtId="43" fontId="15" fillId="2" borderId="26" xfId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/>
    </xf>
    <xf numFmtId="0" fontId="14" fillId="2" borderId="8" xfId="0" applyFont="1" applyFill="1" applyBorder="1" applyAlignment="1">
      <alignment horizontal="right" vertical="center"/>
    </xf>
    <xf numFmtId="0" fontId="9" fillId="3" borderId="17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right" vertical="center"/>
    </xf>
    <xf numFmtId="0" fontId="15" fillId="3" borderId="17" xfId="0" applyFont="1" applyFill="1" applyBorder="1" applyAlignment="1">
      <alignment horizontal="right" vertical="center"/>
    </xf>
    <xf numFmtId="43" fontId="15" fillId="3" borderId="17" xfId="1" applyFont="1" applyFill="1" applyBorder="1" applyAlignment="1">
      <alignment horizontal="right" vertical="center"/>
    </xf>
    <xf numFmtId="0" fontId="14" fillId="3" borderId="6" xfId="0" applyFont="1" applyFill="1" applyBorder="1" applyAlignment="1">
      <alignment vertical="center"/>
    </xf>
    <xf numFmtId="43" fontId="14" fillId="3" borderId="22" xfId="1" applyFont="1" applyFill="1" applyBorder="1" applyAlignment="1">
      <alignment horizontal="right" vertical="center"/>
    </xf>
    <xf numFmtId="0" fontId="14" fillId="3" borderId="8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left" vertical="center" wrapText="1"/>
    </xf>
    <xf numFmtId="43" fontId="16" fillId="3" borderId="8" xfId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49" fontId="15" fillId="2" borderId="2" xfId="0" applyNumberFormat="1" applyFont="1" applyFill="1" applyBorder="1" applyAlignment="1">
      <alignment horizontal="right" vertical="center"/>
    </xf>
    <xf numFmtId="0" fontId="15" fillId="2" borderId="2" xfId="0" applyFont="1" applyFill="1" applyBorder="1" applyAlignment="1">
      <alignment vertical="center"/>
    </xf>
    <xf numFmtId="43" fontId="16" fillId="2" borderId="20" xfId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vertical="center"/>
    </xf>
    <xf numFmtId="43" fontId="14" fillId="2" borderId="25" xfId="1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vertical="center"/>
    </xf>
    <xf numFmtId="43" fontId="15" fillId="2" borderId="41" xfId="1" applyFont="1" applyFill="1" applyBorder="1" applyAlignment="1">
      <alignment horizontal="right" vertical="center"/>
    </xf>
    <xf numFmtId="0" fontId="10" fillId="3" borderId="12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vertical="center"/>
    </xf>
    <xf numFmtId="43" fontId="16" fillId="3" borderId="4" xfId="1" applyFont="1" applyFill="1" applyBorder="1" applyAlignment="1">
      <alignment horizontal="right" vertical="center"/>
    </xf>
    <xf numFmtId="43" fontId="15" fillId="2" borderId="25" xfId="1" applyFont="1" applyFill="1" applyBorder="1" applyAlignment="1">
      <alignment horizontal="right" vertical="center" wrapText="1"/>
    </xf>
    <xf numFmtId="43" fontId="15" fillId="3" borderId="24" xfId="1" applyFont="1" applyFill="1" applyBorder="1" applyAlignment="1">
      <alignment horizontal="right" vertical="center"/>
    </xf>
    <xf numFmtId="0" fontId="14" fillId="2" borderId="26" xfId="0" applyFont="1" applyFill="1" applyBorder="1" applyAlignment="1">
      <alignment horizontal="right" vertical="center"/>
    </xf>
    <xf numFmtId="0" fontId="15" fillId="3" borderId="12" xfId="0" applyFont="1" applyFill="1" applyBorder="1" applyAlignment="1">
      <alignment horizontal="right" vertical="center"/>
    </xf>
    <xf numFmtId="0" fontId="10" fillId="2" borderId="17" xfId="0" applyFont="1" applyFill="1" applyBorder="1" applyAlignment="1">
      <alignment horizontal="left" vertical="center" wrapText="1"/>
    </xf>
    <xf numFmtId="43" fontId="15" fillId="2" borderId="34" xfId="1" applyFont="1" applyFill="1" applyBorder="1" applyAlignment="1">
      <alignment horizontal="right" vertical="center" wrapText="1"/>
    </xf>
    <xf numFmtId="43" fontId="14" fillId="2" borderId="34" xfId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left" vertical="center" wrapText="1"/>
    </xf>
    <xf numFmtId="43" fontId="15" fillId="2" borderId="12" xfId="1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righ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right" vertical="center"/>
    </xf>
    <xf numFmtId="43" fontId="15" fillId="3" borderId="40" xfId="1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right" vertical="center"/>
    </xf>
    <xf numFmtId="0" fontId="14" fillId="2" borderId="26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right" vertical="center" wrapText="1"/>
    </xf>
    <xf numFmtId="43" fontId="14" fillId="0" borderId="34" xfId="1" applyFont="1" applyFill="1" applyBorder="1" applyAlignment="1">
      <alignment horizontal="right" vertical="center"/>
    </xf>
    <xf numFmtId="0" fontId="14" fillId="3" borderId="11" xfId="0" applyFont="1" applyFill="1" applyBorder="1" applyAlignment="1">
      <alignment vertical="center"/>
    </xf>
    <xf numFmtId="43" fontId="16" fillId="3" borderId="11" xfId="1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left" vertical="center"/>
    </xf>
    <xf numFmtId="43" fontId="14" fillId="3" borderId="21" xfId="1" applyFont="1" applyFill="1" applyBorder="1" applyAlignment="1">
      <alignment horizontal="right" vertical="center"/>
    </xf>
    <xf numFmtId="0" fontId="10" fillId="2" borderId="26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right" vertical="center"/>
    </xf>
    <xf numFmtId="0" fontId="15" fillId="2" borderId="17" xfId="0" applyFont="1" applyFill="1" applyBorder="1" applyAlignment="1">
      <alignment horizontal="right" vertical="center"/>
    </xf>
    <xf numFmtId="43" fontId="15" fillId="2" borderId="17" xfId="1" applyFont="1" applyFill="1" applyBorder="1" applyAlignment="1">
      <alignment horizontal="right" vertical="center"/>
    </xf>
    <xf numFmtId="2" fontId="0" fillId="2" borderId="11" xfId="1" applyNumberFormat="1" applyFont="1" applyFill="1" applyBorder="1" applyAlignment="1">
      <alignment horizontal="right" vertical="center"/>
    </xf>
    <xf numFmtId="2" fontId="0" fillId="2" borderId="8" xfId="1" applyNumberFormat="1" applyFont="1" applyFill="1" applyBorder="1" applyAlignment="1">
      <alignment horizontal="right" vertical="center"/>
    </xf>
    <xf numFmtId="2" fontId="14" fillId="2" borderId="4" xfId="1" applyNumberFormat="1" applyFont="1" applyFill="1" applyBorder="1" applyAlignment="1">
      <alignment horizontal="right" vertical="center"/>
    </xf>
    <xf numFmtId="2" fontId="14" fillId="3" borderId="31" xfId="1" applyNumberFormat="1" applyFont="1" applyFill="1" applyBorder="1" applyAlignment="1">
      <alignment horizontal="right" vertical="center"/>
    </xf>
    <xf numFmtId="2" fontId="14" fillId="3" borderId="35" xfId="1" applyNumberFormat="1" applyFont="1" applyFill="1" applyBorder="1" applyAlignment="1">
      <alignment horizontal="right" vertical="center"/>
    </xf>
    <xf numFmtId="2" fontId="14" fillId="2" borderId="6" xfId="1" applyNumberFormat="1" applyFont="1" applyFill="1" applyBorder="1" applyAlignment="1">
      <alignment horizontal="right" vertical="center"/>
    </xf>
    <xf numFmtId="2" fontId="14" fillId="2" borderId="26" xfId="1" applyNumberFormat="1" applyFont="1" applyFill="1" applyBorder="1" applyAlignment="1">
      <alignment horizontal="right" vertical="center"/>
    </xf>
    <xf numFmtId="10" fontId="14" fillId="2" borderId="37" xfId="1" applyNumberFormat="1" applyFont="1" applyFill="1" applyBorder="1" applyAlignment="1">
      <alignment horizontal="right" vertical="center"/>
    </xf>
    <xf numFmtId="10" fontId="14" fillId="3" borderId="28" xfId="1" applyNumberFormat="1" applyFont="1" applyFill="1" applyBorder="1" applyAlignment="1">
      <alignment horizontal="right" vertical="center"/>
    </xf>
    <xf numFmtId="10" fontId="14" fillId="3" borderId="36" xfId="1" applyNumberFormat="1" applyFont="1" applyFill="1" applyBorder="1" applyAlignment="1">
      <alignment horizontal="right" vertical="center"/>
    </xf>
    <xf numFmtId="2" fontId="14" fillId="3" borderId="4" xfId="1" applyNumberFormat="1" applyFont="1" applyFill="1" applyBorder="1" applyAlignment="1">
      <alignment horizontal="right" vertical="center"/>
    </xf>
    <xf numFmtId="2" fontId="14" fillId="2" borderId="11" xfId="1" applyNumberFormat="1" applyFont="1" applyFill="1" applyBorder="1" applyAlignment="1">
      <alignment horizontal="right" vertical="center"/>
    </xf>
    <xf numFmtId="2" fontId="14" fillId="2" borderId="8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2" fontId="14" fillId="3" borderId="6" xfId="1" applyNumberFormat="1" applyFont="1" applyFill="1" applyBorder="1" applyAlignment="1">
      <alignment horizontal="right" vertical="center"/>
    </xf>
    <xf numFmtId="2" fontId="14" fillId="3" borderId="11" xfId="1" applyNumberFormat="1" applyFont="1" applyFill="1" applyBorder="1" applyAlignment="1">
      <alignment horizontal="right" vertical="center"/>
    </xf>
    <xf numFmtId="2" fontId="14" fillId="3" borderId="17" xfId="1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/>
    </xf>
    <xf numFmtId="4" fontId="22" fillId="4" borderId="20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10" fontId="14" fillId="2" borderId="28" xfId="1" applyNumberFormat="1" applyFont="1" applyFill="1" applyBorder="1" applyAlignment="1">
      <alignment horizontal="right" vertical="center"/>
    </xf>
    <xf numFmtId="10" fontId="14" fillId="2" borderId="38" xfId="1" applyNumberFormat="1" applyFont="1" applyFill="1" applyBorder="1" applyAlignment="1">
      <alignment horizontal="right" vertical="center"/>
    </xf>
    <xf numFmtId="10" fontId="14" fillId="2" borderId="30" xfId="1" applyNumberFormat="1" applyFont="1" applyFill="1" applyBorder="1" applyAlignment="1">
      <alignment horizontal="right" vertical="center"/>
    </xf>
    <xf numFmtId="10" fontId="14" fillId="2" borderId="29" xfId="1" applyNumberFormat="1" applyFont="1" applyFill="1" applyBorder="1" applyAlignment="1">
      <alignment horizontal="right" vertical="center"/>
    </xf>
    <xf numFmtId="10" fontId="14" fillId="3" borderId="37" xfId="1" applyNumberFormat="1" applyFont="1" applyFill="1" applyBorder="1" applyAlignment="1">
      <alignment horizontal="right" vertical="center"/>
    </xf>
    <xf numFmtId="10" fontId="14" fillId="3" borderId="33" xfId="1" applyNumberFormat="1" applyFont="1" applyFill="1" applyBorder="1" applyAlignment="1">
      <alignment horizontal="right" vertical="center"/>
    </xf>
    <xf numFmtId="10" fontId="14" fillId="2" borderId="27" xfId="1" applyNumberFormat="1" applyFont="1" applyFill="1" applyBorder="1" applyAlignment="1">
      <alignment horizontal="right" vertical="center"/>
    </xf>
    <xf numFmtId="2" fontId="14" fillId="3" borderId="8" xfId="1" applyNumberFormat="1" applyFont="1" applyFill="1" applyBorder="1" applyAlignment="1">
      <alignment horizontal="right" vertical="center"/>
    </xf>
    <xf numFmtId="2" fontId="14" fillId="2" borderId="17" xfId="1" applyNumberFormat="1" applyFont="1" applyFill="1" applyBorder="1" applyAlignment="1">
      <alignment horizontal="right" vertical="center"/>
    </xf>
    <xf numFmtId="2" fontId="14" fillId="0" borderId="6" xfId="1" applyNumberFormat="1" applyFont="1" applyFill="1" applyBorder="1" applyAlignment="1">
      <alignment horizontal="right" vertical="center"/>
    </xf>
    <xf numFmtId="2" fontId="14" fillId="0" borderId="11" xfId="1" applyNumberFormat="1" applyFont="1" applyFill="1" applyBorder="1" applyAlignment="1">
      <alignment horizontal="right" vertical="center"/>
    </xf>
    <xf numFmtId="2" fontId="14" fillId="0" borderId="8" xfId="1" applyNumberFormat="1" applyFont="1" applyFill="1" applyBorder="1" applyAlignment="1">
      <alignment horizontal="right" vertical="center"/>
    </xf>
    <xf numFmtId="10" fontId="14" fillId="3" borderId="27" xfId="1" applyNumberFormat="1" applyFont="1" applyFill="1" applyBorder="1" applyAlignment="1">
      <alignment horizontal="right" vertical="center"/>
    </xf>
    <xf numFmtId="10" fontId="14" fillId="3" borderId="38" xfId="1" applyNumberFormat="1" applyFont="1" applyFill="1" applyBorder="1" applyAlignment="1">
      <alignment horizontal="right" vertical="center"/>
    </xf>
    <xf numFmtId="10" fontId="14" fillId="3" borderId="30" xfId="1" applyNumberFormat="1" applyFont="1" applyFill="1" applyBorder="1" applyAlignment="1">
      <alignment horizontal="right" vertical="center"/>
    </xf>
    <xf numFmtId="10" fontId="14" fillId="3" borderId="29" xfId="1" applyNumberFormat="1" applyFont="1" applyFill="1" applyBorder="1" applyAlignment="1">
      <alignment horizontal="right" vertical="center"/>
    </xf>
    <xf numFmtId="10" fontId="14" fillId="0" borderId="28" xfId="1" applyNumberFormat="1" applyFont="1" applyFill="1" applyBorder="1" applyAlignment="1">
      <alignment horizontal="right" vertical="center"/>
    </xf>
    <xf numFmtId="10" fontId="14" fillId="0" borderId="30" xfId="1" applyNumberFormat="1" applyFont="1" applyFill="1" applyBorder="1" applyAlignment="1">
      <alignment horizontal="right" vertical="center"/>
    </xf>
    <xf numFmtId="10" fontId="14" fillId="0" borderId="29" xfId="1" applyNumberFormat="1" applyFont="1" applyFill="1" applyBorder="1" applyAlignment="1">
      <alignment horizontal="right" vertical="center"/>
    </xf>
    <xf numFmtId="2" fontId="14" fillId="3" borderId="26" xfId="1" applyNumberFormat="1" applyFont="1" applyFill="1" applyBorder="1" applyAlignment="1">
      <alignment horizontal="right" vertical="center"/>
    </xf>
    <xf numFmtId="2" fontId="14" fillId="3" borderId="9" xfId="1" applyNumberFormat="1" applyFont="1" applyFill="1" applyBorder="1" applyAlignment="1">
      <alignment horizontal="right" vertical="center"/>
    </xf>
    <xf numFmtId="2" fontId="14" fillId="3" borderId="12" xfId="1" applyNumberFormat="1" applyFont="1" applyFill="1" applyBorder="1" applyAlignment="1">
      <alignment horizontal="right" vertical="center"/>
    </xf>
    <xf numFmtId="2" fontId="14" fillId="2" borderId="6" xfId="1" quotePrefix="1" applyNumberFormat="1" applyFont="1" applyFill="1" applyBorder="1" applyAlignment="1">
      <alignment horizontal="right" vertical="center"/>
    </xf>
    <xf numFmtId="2" fontId="16" fillId="2" borderId="8" xfId="1" applyNumberFormat="1" applyFont="1" applyFill="1" applyBorder="1" applyAlignment="1">
      <alignment horizontal="right" vertical="center"/>
    </xf>
    <xf numFmtId="2" fontId="14" fillId="2" borderId="12" xfId="1" applyNumberFormat="1" applyFont="1" applyFill="1" applyBorder="1" applyAlignment="1">
      <alignment horizontal="right" vertical="center"/>
    </xf>
    <xf numFmtId="2" fontId="4" fillId="3" borderId="15" xfId="1" applyNumberFormat="1" applyFont="1" applyFill="1" applyBorder="1" applyAlignment="1">
      <alignment horizontal="right" vertical="center"/>
    </xf>
    <xf numFmtId="2" fontId="14" fillId="2" borderId="2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10" fontId="14" fillId="2" borderId="33" xfId="1" applyNumberFormat="1" applyFont="1" applyFill="1" applyBorder="1" applyAlignment="1">
      <alignment horizontal="right" vertical="center"/>
    </xf>
    <xf numFmtId="10" fontId="4" fillId="3" borderId="33" xfId="1" applyNumberFormat="1" applyFont="1" applyFill="1" applyBorder="1" applyAlignment="1">
      <alignment horizontal="right" vertical="center"/>
    </xf>
    <xf numFmtId="2" fontId="14" fillId="2" borderId="38" xfId="1" applyNumberFormat="1" applyFont="1" applyFill="1" applyBorder="1" applyAlignment="1">
      <alignment horizontal="right" vertical="center"/>
    </xf>
    <xf numFmtId="10" fontId="1" fillId="4" borderId="32" xfId="0" applyNumberFormat="1" applyFont="1" applyFill="1" applyBorder="1" applyAlignment="1">
      <alignment vertical="center"/>
    </xf>
    <xf numFmtId="10" fontId="1" fillId="5" borderId="32" xfId="0" applyNumberFormat="1" applyFont="1" applyFill="1" applyBorder="1" applyAlignment="1">
      <alignment vertical="center"/>
    </xf>
    <xf numFmtId="0" fontId="12" fillId="2" borderId="9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3" fillId="3" borderId="9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1" fontId="7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right"/>
    </xf>
    <xf numFmtId="0" fontId="4" fillId="5" borderId="19" xfId="0" applyFont="1" applyFill="1" applyBorder="1" applyAlignment="1">
      <alignment horizontal="right"/>
    </xf>
    <xf numFmtId="0" fontId="4" fillId="3" borderId="15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horizontal="right" vertical="center"/>
    </xf>
    <xf numFmtId="0" fontId="4" fillId="4" borderId="19" xfId="0" applyFont="1" applyFill="1" applyBorder="1" applyAlignment="1">
      <alignment horizontal="right" vertical="center"/>
    </xf>
    <xf numFmtId="0" fontId="13" fillId="3" borderId="4" xfId="0" applyFont="1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0" fillId="0" borderId="0" xfId="0"/>
    <xf numFmtId="0" fontId="4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right" vertical="center"/>
    </xf>
    <xf numFmtId="0" fontId="14" fillId="3" borderId="12" xfId="0" applyFont="1" applyFill="1" applyBorder="1" applyAlignment="1">
      <alignment horizontal="right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2" fontId="14" fillId="3" borderId="4" xfId="1" applyNumberFormat="1" applyFont="1" applyFill="1" applyBorder="1" applyAlignment="1">
      <alignment horizontal="right" vertical="center"/>
    </xf>
    <xf numFmtId="2" fontId="0" fillId="3" borderId="12" xfId="1" applyNumberFormat="1" applyFont="1" applyFill="1" applyBorder="1" applyAlignment="1">
      <alignment horizontal="right" vertical="center"/>
    </xf>
    <xf numFmtId="10" fontId="14" fillId="3" borderId="37" xfId="1" applyNumberFormat="1" applyFont="1" applyFill="1" applyBorder="1" applyAlignment="1">
      <alignment horizontal="right" vertical="center"/>
    </xf>
    <xf numFmtId="10" fontId="0" fillId="3" borderId="33" xfId="1" applyNumberFormat="1" applyFont="1" applyFill="1" applyBorder="1" applyAlignment="1">
      <alignment horizontal="right" vertical="center"/>
    </xf>
    <xf numFmtId="0" fontId="0" fillId="0" borderId="26" xfId="0" applyBorder="1" applyAlignment="1">
      <alignment horizontal="left" vertical="center" wrapText="1"/>
    </xf>
    <xf numFmtId="43" fontId="15" fillId="3" borderId="21" xfId="1" applyFont="1" applyFill="1" applyBorder="1" applyAlignment="1">
      <alignment horizontal="right" vertical="center"/>
    </xf>
    <xf numFmtId="43" fontId="15" fillId="3" borderId="24" xfId="1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0"/>
  <sheetViews>
    <sheetView tabSelected="1" view="pageBreakPreview" topLeftCell="A7" zoomScaleNormal="100" zoomScaleSheetLayoutView="100" workbookViewId="0">
      <selection activeCell="H15" sqref="H15"/>
    </sheetView>
  </sheetViews>
  <sheetFormatPr defaultRowHeight="15" x14ac:dyDescent="0.25"/>
  <cols>
    <col min="1" max="1" width="4.42578125" style="1" customWidth="1"/>
    <col min="2" max="2" width="21.28515625" style="2" customWidth="1"/>
    <col min="3" max="3" width="44" style="3" customWidth="1"/>
    <col min="4" max="4" width="7.7109375" style="4" customWidth="1"/>
    <col min="5" max="5" width="8.85546875" style="4" customWidth="1"/>
    <col min="6" max="6" width="8.5703125" style="4" customWidth="1"/>
    <col min="7" max="7" width="12.7109375" style="5" bestFit="1" customWidth="1"/>
    <col min="8" max="8" width="11" style="1" bestFit="1" customWidth="1"/>
    <col min="9" max="9" width="12.7109375" style="1" bestFit="1" customWidth="1"/>
    <col min="10" max="247" width="9.140625" style="1"/>
    <col min="248" max="248" width="3.5703125" style="1" customWidth="1"/>
    <col min="249" max="249" width="19.140625" style="1" customWidth="1"/>
    <col min="250" max="250" width="13.42578125" style="1" customWidth="1"/>
    <col min="251" max="251" width="60.7109375" style="1" customWidth="1"/>
    <col min="252" max="252" width="12" style="1" customWidth="1"/>
    <col min="253" max="503" width="9.140625" style="1"/>
    <col min="504" max="504" width="3.5703125" style="1" customWidth="1"/>
    <col min="505" max="505" width="19.140625" style="1" customWidth="1"/>
    <col min="506" max="506" width="13.42578125" style="1" customWidth="1"/>
    <col min="507" max="507" width="60.7109375" style="1" customWidth="1"/>
    <col min="508" max="508" width="12" style="1" customWidth="1"/>
    <col min="509" max="759" width="9.140625" style="1"/>
    <col min="760" max="760" width="3.5703125" style="1" customWidth="1"/>
    <col min="761" max="761" width="19.140625" style="1" customWidth="1"/>
    <col min="762" max="762" width="13.42578125" style="1" customWidth="1"/>
    <col min="763" max="763" width="60.7109375" style="1" customWidth="1"/>
    <col min="764" max="764" width="12" style="1" customWidth="1"/>
    <col min="765" max="1015" width="9.140625" style="1"/>
    <col min="1016" max="1016" width="3.5703125" style="1" customWidth="1"/>
    <col min="1017" max="1017" width="19.140625" style="1" customWidth="1"/>
    <col min="1018" max="1018" width="13.42578125" style="1" customWidth="1"/>
    <col min="1019" max="1019" width="60.7109375" style="1" customWidth="1"/>
    <col min="1020" max="1020" width="12" style="1" customWidth="1"/>
    <col min="1021" max="1271" width="9.140625" style="1"/>
    <col min="1272" max="1272" width="3.5703125" style="1" customWidth="1"/>
    <col min="1273" max="1273" width="19.140625" style="1" customWidth="1"/>
    <col min="1274" max="1274" width="13.42578125" style="1" customWidth="1"/>
    <col min="1275" max="1275" width="60.7109375" style="1" customWidth="1"/>
    <col min="1276" max="1276" width="12" style="1" customWidth="1"/>
    <col min="1277" max="1527" width="9.140625" style="1"/>
    <col min="1528" max="1528" width="3.5703125" style="1" customWidth="1"/>
    <col min="1529" max="1529" width="19.140625" style="1" customWidth="1"/>
    <col min="1530" max="1530" width="13.42578125" style="1" customWidth="1"/>
    <col min="1531" max="1531" width="60.7109375" style="1" customWidth="1"/>
    <col min="1532" max="1532" width="12" style="1" customWidth="1"/>
    <col min="1533" max="1783" width="9.140625" style="1"/>
    <col min="1784" max="1784" width="3.5703125" style="1" customWidth="1"/>
    <col min="1785" max="1785" width="19.140625" style="1" customWidth="1"/>
    <col min="1786" max="1786" width="13.42578125" style="1" customWidth="1"/>
    <col min="1787" max="1787" width="60.7109375" style="1" customWidth="1"/>
    <col min="1788" max="1788" width="12" style="1" customWidth="1"/>
    <col min="1789" max="2039" width="9.140625" style="1"/>
    <col min="2040" max="2040" width="3.5703125" style="1" customWidth="1"/>
    <col min="2041" max="2041" width="19.140625" style="1" customWidth="1"/>
    <col min="2042" max="2042" width="13.42578125" style="1" customWidth="1"/>
    <col min="2043" max="2043" width="60.7109375" style="1" customWidth="1"/>
    <col min="2044" max="2044" width="12" style="1" customWidth="1"/>
    <col min="2045" max="2295" width="9.140625" style="1"/>
    <col min="2296" max="2296" width="3.5703125" style="1" customWidth="1"/>
    <col min="2297" max="2297" width="19.140625" style="1" customWidth="1"/>
    <col min="2298" max="2298" width="13.42578125" style="1" customWidth="1"/>
    <col min="2299" max="2299" width="60.7109375" style="1" customWidth="1"/>
    <col min="2300" max="2300" width="12" style="1" customWidth="1"/>
    <col min="2301" max="2551" width="9.140625" style="1"/>
    <col min="2552" max="2552" width="3.5703125" style="1" customWidth="1"/>
    <col min="2553" max="2553" width="19.140625" style="1" customWidth="1"/>
    <col min="2554" max="2554" width="13.42578125" style="1" customWidth="1"/>
    <col min="2555" max="2555" width="60.7109375" style="1" customWidth="1"/>
    <col min="2556" max="2556" width="12" style="1" customWidth="1"/>
    <col min="2557" max="2807" width="9.140625" style="1"/>
    <col min="2808" max="2808" width="3.5703125" style="1" customWidth="1"/>
    <col min="2809" max="2809" width="19.140625" style="1" customWidth="1"/>
    <col min="2810" max="2810" width="13.42578125" style="1" customWidth="1"/>
    <col min="2811" max="2811" width="60.7109375" style="1" customWidth="1"/>
    <col min="2812" max="2812" width="12" style="1" customWidth="1"/>
    <col min="2813" max="3063" width="9.140625" style="1"/>
    <col min="3064" max="3064" width="3.5703125" style="1" customWidth="1"/>
    <col min="3065" max="3065" width="19.140625" style="1" customWidth="1"/>
    <col min="3066" max="3066" width="13.42578125" style="1" customWidth="1"/>
    <col min="3067" max="3067" width="60.7109375" style="1" customWidth="1"/>
    <col min="3068" max="3068" width="12" style="1" customWidth="1"/>
    <col min="3069" max="3319" width="9.140625" style="1"/>
    <col min="3320" max="3320" width="3.5703125" style="1" customWidth="1"/>
    <col min="3321" max="3321" width="19.140625" style="1" customWidth="1"/>
    <col min="3322" max="3322" width="13.42578125" style="1" customWidth="1"/>
    <col min="3323" max="3323" width="60.7109375" style="1" customWidth="1"/>
    <col min="3324" max="3324" width="12" style="1" customWidth="1"/>
    <col min="3325" max="3575" width="9.140625" style="1"/>
    <col min="3576" max="3576" width="3.5703125" style="1" customWidth="1"/>
    <col min="3577" max="3577" width="19.140625" style="1" customWidth="1"/>
    <col min="3578" max="3578" width="13.42578125" style="1" customWidth="1"/>
    <col min="3579" max="3579" width="60.7109375" style="1" customWidth="1"/>
    <col min="3580" max="3580" width="12" style="1" customWidth="1"/>
    <col min="3581" max="3831" width="9.140625" style="1"/>
    <col min="3832" max="3832" width="3.5703125" style="1" customWidth="1"/>
    <col min="3833" max="3833" width="19.140625" style="1" customWidth="1"/>
    <col min="3834" max="3834" width="13.42578125" style="1" customWidth="1"/>
    <col min="3835" max="3835" width="60.7109375" style="1" customWidth="1"/>
    <col min="3836" max="3836" width="12" style="1" customWidth="1"/>
    <col min="3837" max="4087" width="9.140625" style="1"/>
    <col min="4088" max="4088" width="3.5703125" style="1" customWidth="1"/>
    <col min="4089" max="4089" width="19.140625" style="1" customWidth="1"/>
    <col min="4090" max="4090" width="13.42578125" style="1" customWidth="1"/>
    <col min="4091" max="4091" width="60.7109375" style="1" customWidth="1"/>
    <col min="4092" max="4092" width="12" style="1" customWidth="1"/>
    <col min="4093" max="4343" width="9.140625" style="1"/>
    <col min="4344" max="4344" width="3.5703125" style="1" customWidth="1"/>
    <col min="4345" max="4345" width="19.140625" style="1" customWidth="1"/>
    <col min="4346" max="4346" width="13.42578125" style="1" customWidth="1"/>
    <col min="4347" max="4347" width="60.7109375" style="1" customWidth="1"/>
    <col min="4348" max="4348" width="12" style="1" customWidth="1"/>
    <col min="4349" max="4599" width="9.140625" style="1"/>
    <col min="4600" max="4600" width="3.5703125" style="1" customWidth="1"/>
    <col min="4601" max="4601" width="19.140625" style="1" customWidth="1"/>
    <col min="4602" max="4602" width="13.42578125" style="1" customWidth="1"/>
    <col min="4603" max="4603" width="60.7109375" style="1" customWidth="1"/>
    <col min="4604" max="4604" width="12" style="1" customWidth="1"/>
    <col min="4605" max="4855" width="9.140625" style="1"/>
    <col min="4856" max="4856" width="3.5703125" style="1" customWidth="1"/>
    <col min="4857" max="4857" width="19.140625" style="1" customWidth="1"/>
    <col min="4858" max="4858" width="13.42578125" style="1" customWidth="1"/>
    <col min="4859" max="4859" width="60.7109375" style="1" customWidth="1"/>
    <col min="4860" max="4860" width="12" style="1" customWidth="1"/>
    <col min="4861" max="5111" width="9.140625" style="1"/>
    <col min="5112" max="5112" width="3.5703125" style="1" customWidth="1"/>
    <col min="5113" max="5113" width="19.140625" style="1" customWidth="1"/>
    <col min="5114" max="5114" width="13.42578125" style="1" customWidth="1"/>
    <col min="5115" max="5115" width="60.7109375" style="1" customWidth="1"/>
    <col min="5116" max="5116" width="12" style="1" customWidth="1"/>
    <col min="5117" max="5367" width="9.140625" style="1"/>
    <col min="5368" max="5368" width="3.5703125" style="1" customWidth="1"/>
    <col min="5369" max="5369" width="19.140625" style="1" customWidth="1"/>
    <col min="5370" max="5370" width="13.42578125" style="1" customWidth="1"/>
    <col min="5371" max="5371" width="60.7109375" style="1" customWidth="1"/>
    <col min="5372" max="5372" width="12" style="1" customWidth="1"/>
    <col min="5373" max="5623" width="9.140625" style="1"/>
    <col min="5624" max="5624" width="3.5703125" style="1" customWidth="1"/>
    <col min="5625" max="5625" width="19.140625" style="1" customWidth="1"/>
    <col min="5626" max="5626" width="13.42578125" style="1" customWidth="1"/>
    <col min="5627" max="5627" width="60.7109375" style="1" customWidth="1"/>
    <col min="5628" max="5628" width="12" style="1" customWidth="1"/>
    <col min="5629" max="5879" width="9.140625" style="1"/>
    <col min="5880" max="5880" width="3.5703125" style="1" customWidth="1"/>
    <col min="5881" max="5881" width="19.140625" style="1" customWidth="1"/>
    <col min="5882" max="5882" width="13.42578125" style="1" customWidth="1"/>
    <col min="5883" max="5883" width="60.7109375" style="1" customWidth="1"/>
    <col min="5884" max="5884" width="12" style="1" customWidth="1"/>
    <col min="5885" max="6135" width="9.140625" style="1"/>
    <col min="6136" max="6136" width="3.5703125" style="1" customWidth="1"/>
    <col min="6137" max="6137" width="19.140625" style="1" customWidth="1"/>
    <col min="6138" max="6138" width="13.42578125" style="1" customWidth="1"/>
    <col min="6139" max="6139" width="60.7109375" style="1" customWidth="1"/>
    <col min="6140" max="6140" width="12" style="1" customWidth="1"/>
    <col min="6141" max="6391" width="9.140625" style="1"/>
    <col min="6392" max="6392" width="3.5703125" style="1" customWidth="1"/>
    <col min="6393" max="6393" width="19.140625" style="1" customWidth="1"/>
    <col min="6394" max="6394" width="13.42578125" style="1" customWidth="1"/>
    <col min="6395" max="6395" width="60.7109375" style="1" customWidth="1"/>
    <col min="6396" max="6396" width="12" style="1" customWidth="1"/>
    <col min="6397" max="6647" width="9.140625" style="1"/>
    <col min="6648" max="6648" width="3.5703125" style="1" customWidth="1"/>
    <col min="6649" max="6649" width="19.140625" style="1" customWidth="1"/>
    <col min="6650" max="6650" width="13.42578125" style="1" customWidth="1"/>
    <col min="6651" max="6651" width="60.7109375" style="1" customWidth="1"/>
    <col min="6652" max="6652" width="12" style="1" customWidth="1"/>
    <col min="6653" max="6903" width="9.140625" style="1"/>
    <col min="6904" max="6904" width="3.5703125" style="1" customWidth="1"/>
    <col min="6905" max="6905" width="19.140625" style="1" customWidth="1"/>
    <col min="6906" max="6906" width="13.42578125" style="1" customWidth="1"/>
    <col min="6907" max="6907" width="60.7109375" style="1" customWidth="1"/>
    <col min="6908" max="6908" width="12" style="1" customWidth="1"/>
    <col min="6909" max="7159" width="9.140625" style="1"/>
    <col min="7160" max="7160" width="3.5703125" style="1" customWidth="1"/>
    <col min="7161" max="7161" width="19.140625" style="1" customWidth="1"/>
    <col min="7162" max="7162" width="13.42578125" style="1" customWidth="1"/>
    <col min="7163" max="7163" width="60.7109375" style="1" customWidth="1"/>
    <col min="7164" max="7164" width="12" style="1" customWidth="1"/>
    <col min="7165" max="7415" width="9.140625" style="1"/>
    <col min="7416" max="7416" width="3.5703125" style="1" customWidth="1"/>
    <col min="7417" max="7417" width="19.140625" style="1" customWidth="1"/>
    <col min="7418" max="7418" width="13.42578125" style="1" customWidth="1"/>
    <col min="7419" max="7419" width="60.7109375" style="1" customWidth="1"/>
    <col min="7420" max="7420" width="12" style="1" customWidth="1"/>
    <col min="7421" max="7671" width="9.140625" style="1"/>
    <col min="7672" max="7672" width="3.5703125" style="1" customWidth="1"/>
    <col min="7673" max="7673" width="19.140625" style="1" customWidth="1"/>
    <col min="7674" max="7674" width="13.42578125" style="1" customWidth="1"/>
    <col min="7675" max="7675" width="60.7109375" style="1" customWidth="1"/>
    <col min="7676" max="7676" width="12" style="1" customWidth="1"/>
    <col min="7677" max="7927" width="9.140625" style="1"/>
    <col min="7928" max="7928" width="3.5703125" style="1" customWidth="1"/>
    <col min="7929" max="7929" width="19.140625" style="1" customWidth="1"/>
    <col min="7930" max="7930" width="13.42578125" style="1" customWidth="1"/>
    <col min="7931" max="7931" width="60.7109375" style="1" customWidth="1"/>
    <col min="7932" max="7932" width="12" style="1" customWidth="1"/>
    <col min="7933" max="8183" width="9.140625" style="1"/>
    <col min="8184" max="8184" width="3.5703125" style="1" customWidth="1"/>
    <col min="8185" max="8185" width="19.140625" style="1" customWidth="1"/>
    <col min="8186" max="8186" width="13.42578125" style="1" customWidth="1"/>
    <col min="8187" max="8187" width="60.7109375" style="1" customWidth="1"/>
    <col min="8188" max="8188" width="12" style="1" customWidth="1"/>
    <col min="8189" max="8439" width="9.140625" style="1"/>
    <col min="8440" max="8440" width="3.5703125" style="1" customWidth="1"/>
    <col min="8441" max="8441" width="19.140625" style="1" customWidth="1"/>
    <col min="8442" max="8442" width="13.42578125" style="1" customWidth="1"/>
    <col min="8443" max="8443" width="60.7109375" style="1" customWidth="1"/>
    <col min="8444" max="8444" width="12" style="1" customWidth="1"/>
    <col min="8445" max="8695" width="9.140625" style="1"/>
    <col min="8696" max="8696" width="3.5703125" style="1" customWidth="1"/>
    <col min="8697" max="8697" width="19.140625" style="1" customWidth="1"/>
    <col min="8698" max="8698" width="13.42578125" style="1" customWidth="1"/>
    <col min="8699" max="8699" width="60.7109375" style="1" customWidth="1"/>
    <col min="8700" max="8700" width="12" style="1" customWidth="1"/>
    <col min="8701" max="8951" width="9.140625" style="1"/>
    <col min="8952" max="8952" width="3.5703125" style="1" customWidth="1"/>
    <col min="8953" max="8953" width="19.140625" style="1" customWidth="1"/>
    <col min="8954" max="8954" width="13.42578125" style="1" customWidth="1"/>
    <col min="8955" max="8955" width="60.7109375" style="1" customWidth="1"/>
    <col min="8956" max="8956" width="12" style="1" customWidth="1"/>
    <col min="8957" max="9207" width="9.140625" style="1"/>
    <col min="9208" max="9208" width="3.5703125" style="1" customWidth="1"/>
    <col min="9209" max="9209" width="19.140625" style="1" customWidth="1"/>
    <col min="9210" max="9210" width="13.42578125" style="1" customWidth="1"/>
    <col min="9211" max="9211" width="60.7109375" style="1" customWidth="1"/>
    <col min="9212" max="9212" width="12" style="1" customWidth="1"/>
    <col min="9213" max="9463" width="9.140625" style="1"/>
    <col min="9464" max="9464" width="3.5703125" style="1" customWidth="1"/>
    <col min="9465" max="9465" width="19.140625" style="1" customWidth="1"/>
    <col min="9466" max="9466" width="13.42578125" style="1" customWidth="1"/>
    <col min="9467" max="9467" width="60.7109375" style="1" customWidth="1"/>
    <col min="9468" max="9468" width="12" style="1" customWidth="1"/>
    <col min="9469" max="9719" width="9.140625" style="1"/>
    <col min="9720" max="9720" width="3.5703125" style="1" customWidth="1"/>
    <col min="9721" max="9721" width="19.140625" style="1" customWidth="1"/>
    <col min="9722" max="9722" width="13.42578125" style="1" customWidth="1"/>
    <col min="9723" max="9723" width="60.7109375" style="1" customWidth="1"/>
    <col min="9724" max="9724" width="12" style="1" customWidth="1"/>
    <col min="9725" max="9975" width="9.140625" style="1"/>
    <col min="9976" max="9976" width="3.5703125" style="1" customWidth="1"/>
    <col min="9977" max="9977" width="19.140625" style="1" customWidth="1"/>
    <col min="9978" max="9978" width="13.42578125" style="1" customWidth="1"/>
    <col min="9979" max="9979" width="60.7109375" style="1" customWidth="1"/>
    <col min="9980" max="9980" width="12" style="1" customWidth="1"/>
    <col min="9981" max="10231" width="9.140625" style="1"/>
    <col min="10232" max="10232" width="3.5703125" style="1" customWidth="1"/>
    <col min="10233" max="10233" width="19.140625" style="1" customWidth="1"/>
    <col min="10234" max="10234" width="13.42578125" style="1" customWidth="1"/>
    <col min="10235" max="10235" width="60.7109375" style="1" customWidth="1"/>
    <col min="10236" max="10236" width="12" style="1" customWidth="1"/>
    <col min="10237" max="10487" width="9.140625" style="1"/>
    <col min="10488" max="10488" width="3.5703125" style="1" customWidth="1"/>
    <col min="10489" max="10489" width="19.140625" style="1" customWidth="1"/>
    <col min="10490" max="10490" width="13.42578125" style="1" customWidth="1"/>
    <col min="10491" max="10491" width="60.7109375" style="1" customWidth="1"/>
    <col min="10492" max="10492" width="12" style="1" customWidth="1"/>
    <col min="10493" max="10743" width="9.140625" style="1"/>
    <col min="10744" max="10744" width="3.5703125" style="1" customWidth="1"/>
    <col min="10745" max="10745" width="19.140625" style="1" customWidth="1"/>
    <col min="10746" max="10746" width="13.42578125" style="1" customWidth="1"/>
    <col min="10747" max="10747" width="60.7109375" style="1" customWidth="1"/>
    <col min="10748" max="10748" width="12" style="1" customWidth="1"/>
    <col min="10749" max="10999" width="9.140625" style="1"/>
    <col min="11000" max="11000" width="3.5703125" style="1" customWidth="1"/>
    <col min="11001" max="11001" width="19.140625" style="1" customWidth="1"/>
    <col min="11002" max="11002" width="13.42578125" style="1" customWidth="1"/>
    <col min="11003" max="11003" width="60.7109375" style="1" customWidth="1"/>
    <col min="11004" max="11004" width="12" style="1" customWidth="1"/>
    <col min="11005" max="11255" width="9.140625" style="1"/>
    <col min="11256" max="11256" width="3.5703125" style="1" customWidth="1"/>
    <col min="11257" max="11257" width="19.140625" style="1" customWidth="1"/>
    <col min="11258" max="11258" width="13.42578125" style="1" customWidth="1"/>
    <col min="11259" max="11259" width="60.7109375" style="1" customWidth="1"/>
    <col min="11260" max="11260" width="12" style="1" customWidth="1"/>
    <col min="11261" max="11511" width="9.140625" style="1"/>
    <col min="11512" max="11512" width="3.5703125" style="1" customWidth="1"/>
    <col min="11513" max="11513" width="19.140625" style="1" customWidth="1"/>
    <col min="11514" max="11514" width="13.42578125" style="1" customWidth="1"/>
    <col min="11515" max="11515" width="60.7109375" style="1" customWidth="1"/>
    <col min="11516" max="11516" width="12" style="1" customWidth="1"/>
    <col min="11517" max="11767" width="9.140625" style="1"/>
    <col min="11768" max="11768" width="3.5703125" style="1" customWidth="1"/>
    <col min="11769" max="11769" width="19.140625" style="1" customWidth="1"/>
    <col min="11770" max="11770" width="13.42578125" style="1" customWidth="1"/>
    <col min="11771" max="11771" width="60.7109375" style="1" customWidth="1"/>
    <col min="11772" max="11772" width="12" style="1" customWidth="1"/>
    <col min="11773" max="12023" width="9.140625" style="1"/>
    <col min="12024" max="12024" width="3.5703125" style="1" customWidth="1"/>
    <col min="12025" max="12025" width="19.140625" style="1" customWidth="1"/>
    <col min="12026" max="12026" width="13.42578125" style="1" customWidth="1"/>
    <col min="12027" max="12027" width="60.7109375" style="1" customWidth="1"/>
    <col min="12028" max="12028" width="12" style="1" customWidth="1"/>
    <col min="12029" max="12279" width="9.140625" style="1"/>
    <col min="12280" max="12280" width="3.5703125" style="1" customWidth="1"/>
    <col min="12281" max="12281" width="19.140625" style="1" customWidth="1"/>
    <col min="12282" max="12282" width="13.42578125" style="1" customWidth="1"/>
    <col min="12283" max="12283" width="60.7109375" style="1" customWidth="1"/>
    <col min="12284" max="12284" width="12" style="1" customWidth="1"/>
    <col min="12285" max="12535" width="9.140625" style="1"/>
    <col min="12536" max="12536" width="3.5703125" style="1" customWidth="1"/>
    <col min="12537" max="12537" width="19.140625" style="1" customWidth="1"/>
    <col min="12538" max="12538" width="13.42578125" style="1" customWidth="1"/>
    <col min="12539" max="12539" width="60.7109375" style="1" customWidth="1"/>
    <col min="12540" max="12540" width="12" style="1" customWidth="1"/>
    <col min="12541" max="12791" width="9.140625" style="1"/>
    <col min="12792" max="12792" width="3.5703125" style="1" customWidth="1"/>
    <col min="12793" max="12793" width="19.140625" style="1" customWidth="1"/>
    <col min="12794" max="12794" width="13.42578125" style="1" customWidth="1"/>
    <col min="12795" max="12795" width="60.7109375" style="1" customWidth="1"/>
    <col min="12796" max="12796" width="12" style="1" customWidth="1"/>
    <col min="12797" max="13047" width="9.140625" style="1"/>
    <col min="13048" max="13048" width="3.5703125" style="1" customWidth="1"/>
    <col min="13049" max="13049" width="19.140625" style="1" customWidth="1"/>
    <col min="13050" max="13050" width="13.42578125" style="1" customWidth="1"/>
    <col min="13051" max="13051" width="60.7109375" style="1" customWidth="1"/>
    <col min="13052" max="13052" width="12" style="1" customWidth="1"/>
    <col min="13053" max="13303" width="9.140625" style="1"/>
    <col min="13304" max="13304" width="3.5703125" style="1" customWidth="1"/>
    <col min="13305" max="13305" width="19.140625" style="1" customWidth="1"/>
    <col min="13306" max="13306" width="13.42578125" style="1" customWidth="1"/>
    <col min="13307" max="13307" width="60.7109375" style="1" customWidth="1"/>
    <col min="13308" max="13308" width="12" style="1" customWidth="1"/>
    <col min="13309" max="13559" width="9.140625" style="1"/>
    <col min="13560" max="13560" width="3.5703125" style="1" customWidth="1"/>
    <col min="13561" max="13561" width="19.140625" style="1" customWidth="1"/>
    <col min="13562" max="13562" width="13.42578125" style="1" customWidth="1"/>
    <col min="13563" max="13563" width="60.7109375" style="1" customWidth="1"/>
    <col min="13564" max="13564" width="12" style="1" customWidth="1"/>
    <col min="13565" max="13815" width="9.140625" style="1"/>
    <col min="13816" max="13816" width="3.5703125" style="1" customWidth="1"/>
    <col min="13817" max="13817" width="19.140625" style="1" customWidth="1"/>
    <col min="13818" max="13818" width="13.42578125" style="1" customWidth="1"/>
    <col min="13819" max="13819" width="60.7109375" style="1" customWidth="1"/>
    <col min="13820" max="13820" width="12" style="1" customWidth="1"/>
    <col min="13821" max="14071" width="9.140625" style="1"/>
    <col min="14072" max="14072" width="3.5703125" style="1" customWidth="1"/>
    <col min="14073" max="14073" width="19.140625" style="1" customWidth="1"/>
    <col min="14074" max="14074" width="13.42578125" style="1" customWidth="1"/>
    <col min="14075" max="14075" width="60.7109375" style="1" customWidth="1"/>
    <col min="14076" max="14076" width="12" style="1" customWidth="1"/>
    <col min="14077" max="14327" width="9.140625" style="1"/>
    <col min="14328" max="14328" width="3.5703125" style="1" customWidth="1"/>
    <col min="14329" max="14329" width="19.140625" style="1" customWidth="1"/>
    <col min="14330" max="14330" width="13.42578125" style="1" customWidth="1"/>
    <col min="14331" max="14331" width="60.7109375" style="1" customWidth="1"/>
    <col min="14332" max="14332" width="12" style="1" customWidth="1"/>
    <col min="14333" max="14583" width="9.140625" style="1"/>
    <col min="14584" max="14584" width="3.5703125" style="1" customWidth="1"/>
    <col min="14585" max="14585" width="19.140625" style="1" customWidth="1"/>
    <col min="14586" max="14586" width="13.42578125" style="1" customWidth="1"/>
    <col min="14587" max="14587" width="60.7109375" style="1" customWidth="1"/>
    <col min="14588" max="14588" width="12" style="1" customWidth="1"/>
    <col min="14589" max="14839" width="9.140625" style="1"/>
    <col min="14840" max="14840" width="3.5703125" style="1" customWidth="1"/>
    <col min="14841" max="14841" width="19.140625" style="1" customWidth="1"/>
    <col min="14842" max="14842" width="13.42578125" style="1" customWidth="1"/>
    <col min="14843" max="14843" width="60.7109375" style="1" customWidth="1"/>
    <col min="14844" max="14844" width="12" style="1" customWidth="1"/>
    <col min="14845" max="15095" width="9.140625" style="1"/>
    <col min="15096" max="15096" width="3.5703125" style="1" customWidth="1"/>
    <col min="15097" max="15097" width="19.140625" style="1" customWidth="1"/>
    <col min="15098" max="15098" width="13.42578125" style="1" customWidth="1"/>
    <col min="15099" max="15099" width="60.7109375" style="1" customWidth="1"/>
    <col min="15100" max="15100" width="12" style="1" customWidth="1"/>
    <col min="15101" max="15351" width="9.140625" style="1"/>
    <col min="15352" max="15352" width="3.5703125" style="1" customWidth="1"/>
    <col min="15353" max="15353" width="19.140625" style="1" customWidth="1"/>
    <col min="15354" max="15354" width="13.42578125" style="1" customWidth="1"/>
    <col min="15355" max="15355" width="60.7109375" style="1" customWidth="1"/>
    <col min="15356" max="15356" width="12" style="1" customWidth="1"/>
    <col min="15357" max="15607" width="9.140625" style="1"/>
    <col min="15608" max="15608" width="3.5703125" style="1" customWidth="1"/>
    <col min="15609" max="15609" width="19.140625" style="1" customWidth="1"/>
    <col min="15610" max="15610" width="13.42578125" style="1" customWidth="1"/>
    <col min="15611" max="15611" width="60.7109375" style="1" customWidth="1"/>
    <col min="15612" max="15612" width="12" style="1" customWidth="1"/>
    <col min="15613" max="15863" width="9.140625" style="1"/>
    <col min="15864" max="15864" width="3.5703125" style="1" customWidth="1"/>
    <col min="15865" max="15865" width="19.140625" style="1" customWidth="1"/>
    <col min="15866" max="15866" width="13.42578125" style="1" customWidth="1"/>
    <col min="15867" max="15867" width="60.7109375" style="1" customWidth="1"/>
    <col min="15868" max="15868" width="12" style="1" customWidth="1"/>
    <col min="15869" max="16119" width="9.140625" style="1"/>
    <col min="16120" max="16120" width="3.5703125" style="1" customWidth="1"/>
    <col min="16121" max="16121" width="19.140625" style="1" customWidth="1"/>
    <col min="16122" max="16122" width="13.42578125" style="1" customWidth="1"/>
    <col min="16123" max="16123" width="60.7109375" style="1" customWidth="1"/>
    <col min="16124" max="16124" width="12" style="1" customWidth="1"/>
    <col min="16125" max="16384" width="9.140625" style="1"/>
  </cols>
  <sheetData>
    <row r="1" spans="1:9" x14ac:dyDescent="0.25">
      <c r="A1" s="248" t="s">
        <v>40</v>
      </c>
      <c r="B1" s="248"/>
      <c r="C1" s="248"/>
      <c r="D1" s="248"/>
      <c r="E1" s="248"/>
      <c r="F1" s="248"/>
      <c r="G1" s="248"/>
      <c r="H1" s="249"/>
      <c r="I1" s="249"/>
    </row>
    <row r="2" spans="1:9" x14ac:dyDescent="0.25">
      <c r="A2" s="248"/>
      <c r="B2" s="248"/>
      <c r="C2" s="248"/>
      <c r="D2" s="248"/>
      <c r="E2" s="248"/>
      <c r="F2" s="248"/>
      <c r="G2" s="248"/>
      <c r="H2" s="248"/>
      <c r="I2" s="248"/>
    </row>
    <row r="3" spans="1:9" x14ac:dyDescent="0.25">
      <c r="A3" s="4"/>
      <c r="B3" s="4"/>
      <c r="C3" s="4"/>
      <c r="G3" s="4"/>
    </row>
    <row r="4" spans="1:9" ht="15.75" x14ac:dyDescent="0.25">
      <c r="A4" s="250" t="s">
        <v>124</v>
      </c>
      <c r="B4" s="250"/>
      <c r="C4" s="250"/>
      <c r="D4" s="250"/>
      <c r="E4" s="250"/>
      <c r="F4" s="250"/>
      <c r="G4" s="250"/>
    </row>
    <row r="5" spans="1:9" ht="15.75" thickBot="1" x14ac:dyDescent="0.3"/>
    <row r="6" spans="1:9" ht="51" customHeight="1" thickBot="1" x14ac:dyDescent="0.3">
      <c r="A6" s="166" t="s">
        <v>43</v>
      </c>
      <c r="B6" s="167" t="s">
        <v>42</v>
      </c>
      <c r="C6" s="167" t="s">
        <v>85</v>
      </c>
      <c r="D6" s="168" t="s">
        <v>0</v>
      </c>
      <c r="E6" s="168" t="s">
        <v>1</v>
      </c>
      <c r="F6" s="168" t="s">
        <v>2</v>
      </c>
      <c r="G6" s="169" t="s">
        <v>41</v>
      </c>
      <c r="H6" s="170" t="s">
        <v>125</v>
      </c>
      <c r="I6" s="171" t="s">
        <v>126</v>
      </c>
    </row>
    <row r="7" spans="1:9" ht="16.5" customHeight="1" thickBot="1" x14ac:dyDescent="0.3">
      <c r="A7" s="6">
        <v>1</v>
      </c>
      <c r="B7" s="7">
        <v>2</v>
      </c>
      <c r="C7" s="8">
        <v>3</v>
      </c>
      <c r="D7" s="10">
        <v>4</v>
      </c>
      <c r="E7" s="10">
        <v>5</v>
      </c>
      <c r="F7" s="10">
        <v>6</v>
      </c>
      <c r="G7" s="11">
        <v>7</v>
      </c>
      <c r="H7" s="12">
        <v>8</v>
      </c>
      <c r="I7" s="13">
        <v>9</v>
      </c>
    </row>
    <row r="8" spans="1:9" ht="45" customHeight="1" thickBot="1" x14ac:dyDescent="0.3">
      <c r="A8" s="22">
        <v>1</v>
      </c>
      <c r="B8" s="23" t="s">
        <v>3</v>
      </c>
      <c r="C8" s="24" t="s">
        <v>45</v>
      </c>
      <c r="D8" s="25">
        <v>600</v>
      </c>
      <c r="E8" s="25">
        <v>60016</v>
      </c>
      <c r="F8" s="26">
        <v>6050</v>
      </c>
      <c r="G8" s="27">
        <v>16948.810000000001</v>
      </c>
      <c r="H8" s="151">
        <v>16948.810000000001</v>
      </c>
      <c r="I8" s="156">
        <f>H8/G8</f>
        <v>1</v>
      </c>
    </row>
    <row r="9" spans="1:9" ht="27" customHeight="1" x14ac:dyDescent="0.25">
      <c r="A9" s="207">
        <v>2</v>
      </c>
      <c r="B9" s="210" t="s">
        <v>4</v>
      </c>
      <c r="C9" s="18" t="s">
        <v>74</v>
      </c>
      <c r="D9" s="62">
        <v>926</v>
      </c>
      <c r="E9" s="62">
        <v>92601</v>
      </c>
      <c r="F9" s="62">
        <v>4210</v>
      </c>
      <c r="G9" s="64">
        <v>5800</v>
      </c>
      <c r="H9" s="152">
        <v>5800</v>
      </c>
      <c r="I9" s="157">
        <f>H9/G9</f>
        <v>1</v>
      </c>
    </row>
    <row r="10" spans="1:9" ht="23.25" customHeight="1" thickBot="1" x14ac:dyDescent="0.3">
      <c r="A10" s="208"/>
      <c r="B10" s="217"/>
      <c r="C10" s="89" t="s">
        <v>5</v>
      </c>
      <c r="D10" s="90">
        <v>900</v>
      </c>
      <c r="E10" s="90">
        <v>90004</v>
      </c>
      <c r="F10" s="91">
        <v>4210</v>
      </c>
      <c r="G10" s="92">
        <v>1380.41</v>
      </c>
      <c r="H10" s="153">
        <v>1380.41</v>
      </c>
      <c r="I10" s="158">
        <f>H10/G10</f>
        <v>1</v>
      </c>
    </row>
    <row r="11" spans="1:9" ht="24" customHeight="1" x14ac:dyDescent="0.25">
      <c r="A11" s="251">
        <v>3</v>
      </c>
      <c r="B11" s="255" t="s">
        <v>6</v>
      </c>
      <c r="C11" s="259" t="s">
        <v>71</v>
      </c>
      <c r="D11" s="29">
        <v>921</v>
      </c>
      <c r="E11" s="29">
        <v>92109</v>
      </c>
      <c r="F11" s="29">
        <v>4210</v>
      </c>
      <c r="G11" s="30">
        <v>3500</v>
      </c>
      <c r="H11" s="154">
        <v>3499.88</v>
      </c>
      <c r="I11" s="172">
        <f>H11/G11</f>
        <v>0.99996571428571435</v>
      </c>
    </row>
    <row r="12" spans="1:9" ht="24" customHeight="1" x14ac:dyDescent="0.25">
      <c r="A12" s="252"/>
      <c r="B12" s="256"/>
      <c r="C12" s="260"/>
      <c r="D12" s="85">
        <v>921</v>
      </c>
      <c r="E12" s="85">
        <v>92109</v>
      </c>
      <c r="F12" s="85">
        <v>4300</v>
      </c>
      <c r="G12" s="86">
        <v>1000</v>
      </c>
      <c r="H12" s="155">
        <v>999.5</v>
      </c>
      <c r="I12" s="174">
        <f t="shared" ref="I12:I16" si="0">H12/G12</f>
        <v>0.99950000000000006</v>
      </c>
    </row>
    <row r="13" spans="1:9" ht="24" customHeight="1" x14ac:dyDescent="0.25">
      <c r="A13" s="252"/>
      <c r="B13" s="256"/>
      <c r="C13" s="261" t="s">
        <v>86</v>
      </c>
      <c r="D13" s="85">
        <v>900</v>
      </c>
      <c r="E13" s="85">
        <v>90004</v>
      </c>
      <c r="F13" s="85">
        <v>4170</v>
      </c>
      <c r="G13" s="86">
        <v>2986.6</v>
      </c>
      <c r="H13" s="155">
        <v>2985.16</v>
      </c>
      <c r="I13" s="174">
        <f t="shared" si="0"/>
        <v>0.99951784638049956</v>
      </c>
    </row>
    <row r="14" spans="1:9" ht="24" customHeight="1" x14ac:dyDescent="0.25">
      <c r="A14" s="252"/>
      <c r="B14" s="256"/>
      <c r="C14" s="223"/>
      <c r="D14" s="85">
        <v>900</v>
      </c>
      <c r="E14" s="85">
        <v>90004</v>
      </c>
      <c r="F14" s="85">
        <v>4110</v>
      </c>
      <c r="G14" s="86">
        <v>513.4</v>
      </c>
      <c r="H14" s="155">
        <v>513.16</v>
      </c>
      <c r="I14" s="174">
        <f t="shared" si="0"/>
        <v>0.99953252824308525</v>
      </c>
    </row>
    <row r="15" spans="1:9" ht="24" customHeight="1" x14ac:dyDescent="0.25">
      <c r="A15" s="253"/>
      <c r="B15" s="257"/>
      <c r="C15" s="31" t="s">
        <v>72</v>
      </c>
      <c r="D15" s="87">
        <v>921</v>
      </c>
      <c r="E15" s="87">
        <v>92105</v>
      </c>
      <c r="F15" s="87">
        <v>4210</v>
      </c>
      <c r="G15" s="33">
        <v>100.29</v>
      </c>
      <c r="H15" s="149">
        <v>100</v>
      </c>
      <c r="I15" s="174">
        <f t="shared" si="0"/>
        <v>0.99710838568152349</v>
      </c>
    </row>
    <row r="16" spans="1:9" ht="24" customHeight="1" thickBot="1" x14ac:dyDescent="0.3">
      <c r="A16" s="254"/>
      <c r="B16" s="258"/>
      <c r="C16" s="34" t="s">
        <v>73</v>
      </c>
      <c r="D16" s="88">
        <v>921</v>
      </c>
      <c r="E16" s="88">
        <v>92109</v>
      </c>
      <c r="F16" s="88">
        <v>4210</v>
      </c>
      <c r="G16" s="36">
        <v>7859</v>
      </c>
      <c r="H16" s="150">
        <v>7824.64</v>
      </c>
      <c r="I16" s="175">
        <f t="shared" si="0"/>
        <v>0.99562794248632147</v>
      </c>
    </row>
    <row r="17" spans="1:9" ht="32.25" customHeight="1" x14ac:dyDescent="0.25">
      <c r="A17" s="264">
        <v>4</v>
      </c>
      <c r="B17" s="266" t="s">
        <v>7</v>
      </c>
      <c r="C17" s="277" t="s">
        <v>70</v>
      </c>
      <c r="D17" s="262">
        <v>926</v>
      </c>
      <c r="E17" s="262">
        <v>92601</v>
      </c>
      <c r="F17" s="262">
        <v>6050</v>
      </c>
      <c r="G17" s="273">
        <v>25372.47</v>
      </c>
      <c r="H17" s="268">
        <v>25372.47</v>
      </c>
      <c r="I17" s="270">
        <f>H17/G17</f>
        <v>1</v>
      </c>
    </row>
    <row r="18" spans="1:9" ht="22.5" customHeight="1" thickBot="1" x14ac:dyDescent="0.3">
      <c r="A18" s="265"/>
      <c r="B18" s="267"/>
      <c r="C18" s="267"/>
      <c r="D18" s="263"/>
      <c r="E18" s="263"/>
      <c r="F18" s="263"/>
      <c r="G18" s="274"/>
      <c r="H18" s="269"/>
      <c r="I18" s="271"/>
    </row>
    <row r="19" spans="1:9" ht="39.950000000000003" customHeight="1" x14ac:dyDescent="0.25">
      <c r="A19" s="225">
        <v>5</v>
      </c>
      <c r="B19" s="281" t="s">
        <v>8</v>
      </c>
      <c r="C19" s="28" t="s">
        <v>46</v>
      </c>
      <c r="D19" s="29">
        <v>921</v>
      </c>
      <c r="E19" s="29">
        <v>92109</v>
      </c>
      <c r="F19" s="29">
        <v>4270</v>
      </c>
      <c r="G19" s="30">
        <v>21065.06</v>
      </c>
      <c r="H19" s="154">
        <v>21065.06</v>
      </c>
      <c r="I19" s="173">
        <f>H19/G19</f>
        <v>1</v>
      </c>
    </row>
    <row r="20" spans="1:9" ht="21.75" customHeight="1" x14ac:dyDescent="0.25">
      <c r="A20" s="279"/>
      <c r="B20" s="282"/>
      <c r="C20" s="31" t="s">
        <v>47</v>
      </c>
      <c r="D20" s="32">
        <v>900</v>
      </c>
      <c r="E20" s="32">
        <v>90095</v>
      </c>
      <c r="F20" s="32">
        <v>4270</v>
      </c>
      <c r="G20" s="33">
        <v>1650</v>
      </c>
      <c r="H20" s="160">
        <v>1650</v>
      </c>
      <c r="I20" s="173">
        <f t="shared" ref="I20:I22" si="1">H20/G20</f>
        <v>1</v>
      </c>
    </row>
    <row r="21" spans="1:9" ht="21.75" customHeight="1" x14ac:dyDescent="0.25">
      <c r="A21" s="279"/>
      <c r="B21" s="282"/>
      <c r="C21" s="31" t="s">
        <v>87</v>
      </c>
      <c r="D21" s="32">
        <v>921</v>
      </c>
      <c r="E21" s="32">
        <v>92109</v>
      </c>
      <c r="F21" s="32">
        <v>4210</v>
      </c>
      <c r="G21" s="33">
        <v>858.41</v>
      </c>
      <c r="H21" s="160">
        <v>858.41</v>
      </c>
      <c r="I21" s="173">
        <f t="shared" si="1"/>
        <v>1</v>
      </c>
    </row>
    <row r="22" spans="1:9" ht="21.75" customHeight="1" thickBot="1" x14ac:dyDescent="0.3">
      <c r="A22" s="280"/>
      <c r="B22" s="283"/>
      <c r="C22" s="34" t="s">
        <v>48</v>
      </c>
      <c r="D22" s="35">
        <v>900</v>
      </c>
      <c r="E22" s="35">
        <v>90004</v>
      </c>
      <c r="F22" s="35">
        <v>4210</v>
      </c>
      <c r="G22" s="36">
        <v>1799</v>
      </c>
      <c r="H22" s="161">
        <v>1799</v>
      </c>
      <c r="I22" s="173">
        <f t="shared" si="1"/>
        <v>1</v>
      </c>
    </row>
    <row r="23" spans="1:9" ht="39" customHeight="1" thickBot="1" x14ac:dyDescent="0.3">
      <c r="A23" s="112">
        <v>6</v>
      </c>
      <c r="B23" s="50" t="s">
        <v>9</v>
      </c>
      <c r="C23" s="51" t="s">
        <v>83</v>
      </c>
      <c r="D23" s="52">
        <v>926</v>
      </c>
      <c r="E23" s="52">
        <v>92601</v>
      </c>
      <c r="F23" s="53">
        <v>4210</v>
      </c>
      <c r="G23" s="54">
        <v>14005.6</v>
      </c>
      <c r="H23" s="162">
        <v>14005.6</v>
      </c>
      <c r="I23" s="177">
        <f>H23/G23</f>
        <v>1</v>
      </c>
    </row>
    <row r="24" spans="1:9" ht="42" customHeight="1" thickBot="1" x14ac:dyDescent="0.3">
      <c r="A24" s="63">
        <v>7</v>
      </c>
      <c r="B24" s="110" t="s">
        <v>10</v>
      </c>
      <c r="C24" s="125" t="s">
        <v>102</v>
      </c>
      <c r="D24" s="134">
        <v>600</v>
      </c>
      <c r="E24" s="134">
        <v>60016</v>
      </c>
      <c r="F24" s="130">
        <v>4270</v>
      </c>
      <c r="G24" s="58">
        <v>15959.29</v>
      </c>
      <c r="H24" s="151">
        <v>15829.12</v>
      </c>
      <c r="I24" s="178">
        <f>H24/G24</f>
        <v>0.9918436221160214</v>
      </c>
    </row>
    <row r="25" spans="1:9" ht="30.75" customHeight="1" thickBot="1" x14ac:dyDescent="0.3">
      <c r="A25" s="16">
        <v>8</v>
      </c>
      <c r="B25" s="17" t="s">
        <v>11</v>
      </c>
      <c r="C25" s="18" t="s">
        <v>44</v>
      </c>
      <c r="D25" s="19">
        <v>600</v>
      </c>
      <c r="E25" s="19">
        <v>60016</v>
      </c>
      <c r="F25" s="20">
        <v>6050</v>
      </c>
      <c r="G25" s="21">
        <v>10707.18</v>
      </c>
      <c r="H25" s="162">
        <v>10705.47</v>
      </c>
      <c r="I25" s="184">
        <f>H25/G25</f>
        <v>0.99984029408303576</v>
      </c>
    </row>
    <row r="26" spans="1:9" ht="38.25" customHeight="1" x14ac:dyDescent="0.25">
      <c r="A26" s="225">
        <v>9</v>
      </c>
      <c r="B26" s="281" t="s">
        <v>12</v>
      </c>
      <c r="C26" s="72" t="s">
        <v>84</v>
      </c>
      <c r="D26" s="73">
        <v>900</v>
      </c>
      <c r="E26" s="73">
        <v>90095</v>
      </c>
      <c r="F26" s="29">
        <v>6050</v>
      </c>
      <c r="G26" s="30">
        <v>18450</v>
      </c>
      <c r="H26" s="154">
        <v>18450</v>
      </c>
      <c r="I26" s="172">
        <f>H26/G26</f>
        <v>1</v>
      </c>
    </row>
    <row r="27" spans="1:9" ht="30.75" customHeight="1" x14ac:dyDescent="0.25">
      <c r="A27" s="220"/>
      <c r="B27" s="223"/>
      <c r="C27" s="99" t="s">
        <v>107</v>
      </c>
      <c r="D27" s="87">
        <v>900</v>
      </c>
      <c r="E27" s="87">
        <v>90095</v>
      </c>
      <c r="F27" s="139">
        <v>4210</v>
      </c>
      <c r="G27" s="33">
        <v>3900</v>
      </c>
      <c r="H27" s="160">
        <v>3843.75</v>
      </c>
      <c r="I27" s="174">
        <f t="shared" ref="I27:I29" si="2">H27/G27</f>
        <v>0.98557692307692313</v>
      </c>
    </row>
    <row r="28" spans="1:9" ht="30.75" customHeight="1" x14ac:dyDescent="0.25">
      <c r="A28" s="220"/>
      <c r="B28" s="223"/>
      <c r="C28" s="99" t="s">
        <v>108</v>
      </c>
      <c r="D28" s="87">
        <v>921</v>
      </c>
      <c r="E28" s="87">
        <v>92109</v>
      </c>
      <c r="F28" s="139">
        <v>4210</v>
      </c>
      <c r="G28" s="33">
        <v>1722.47</v>
      </c>
      <c r="H28" s="160">
        <v>1719.31</v>
      </c>
      <c r="I28" s="174">
        <f t="shared" si="2"/>
        <v>0.99816542523236973</v>
      </c>
    </row>
    <row r="29" spans="1:9" ht="36" customHeight="1" thickBot="1" x14ac:dyDescent="0.3">
      <c r="A29" s="221"/>
      <c r="B29" s="224"/>
      <c r="C29" s="100" t="s">
        <v>109</v>
      </c>
      <c r="D29" s="88">
        <v>921</v>
      </c>
      <c r="E29" s="88">
        <v>92105</v>
      </c>
      <c r="F29" s="35">
        <v>4300</v>
      </c>
      <c r="G29" s="36">
        <v>1300</v>
      </c>
      <c r="H29" s="161">
        <v>1300</v>
      </c>
      <c r="I29" s="173">
        <f t="shared" si="2"/>
        <v>1</v>
      </c>
    </row>
    <row r="30" spans="1:9" ht="24.95" customHeight="1" x14ac:dyDescent="0.25">
      <c r="A30" s="213">
        <v>10</v>
      </c>
      <c r="B30" s="216" t="s">
        <v>13</v>
      </c>
      <c r="C30" s="18" t="s">
        <v>56</v>
      </c>
      <c r="D30" s="19">
        <v>921</v>
      </c>
      <c r="E30" s="19">
        <v>92105</v>
      </c>
      <c r="F30" s="19">
        <v>4300</v>
      </c>
      <c r="G30" s="64">
        <v>10300</v>
      </c>
      <c r="H30" s="163">
        <v>10300</v>
      </c>
      <c r="I30" s="157">
        <f>H30/G30</f>
        <v>1</v>
      </c>
    </row>
    <row r="31" spans="1:9" ht="24.95" customHeight="1" x14ac:dyDescent="0.25">
      <c r="A31" s="214"/>
      <c r="B31" s="217"/>
      <c r="C31" s="275" t="s">
        <v>57</v>
      </c>
      <c r="D31" s="65">
        <v>900</v>
      </c>
      <c r="E31" s="65">
        <v>90004</v>
      </c>
      <c r="F31" s="65">
        <v>4210</v>
      </c>
      <c r="G31" s="67">
        <v>1500</v>
      </c>
      <c r="H31" s="164">
        <v>1493</v>
      </c>
      <c r="I31" s="186">
        <f t="shared" ref="I31:I41" si="3">H31/G31</f>
        <v>0.99533333333333329</v>
      </c>
    </row>
    <row r="32" spans="1:9" ht="24.95" customHeight="1" x14ac:dyDescent="0.25">
      <c r="A32" s="214"/>
      <c r="B32" s="217"/>
      <c r="C32" s="276"/>
      <c r="D32" s="65">
        <v>900</v>
      </c>
      <c r="E32" s="65">
        <v>90004</v>
      </c>
      <c r="F32" s="65">
        <v>4300</v>
      </c>
      <c r="G32" s="67">
        <v>1000</v>
      </c>
      <c r="H32" s="164">
        <v>1000</v>
      </c>
      <c r="I32" s="186">
        <f t="shared" si="3"/>
        <v>1</v>
      </c>
    </row>
    <row r="33" spans="1:9" ht="24.95" customHeight="1" x14ac:dyDescent="0.25">
      <c r="A33" s="214"/>
      <c r="B33" s="217"/>
      <c r="C33" s="69" t="s">
        <v>58</v>
      </c>
      <c r="D33" s="65">
        <v>900</v>
      </c>
      <c r="E33" s="65">
        <v>90003</v>
      </c>
      <c r="F33" s="65">
        <v>4300</v>
      </c>
      <c r="G33" s="67">
        <v>2000</v>
      </c>
      <c r="H33" s="164">
        <v>1523.88</v>
      </c>
      <c r="I33" s="186">
        <f t="shared" si="3"/>
        <v>0.76194000000000006</v>
      </c>
    </row>
    <row r="34" spans="1:9" ht="24.95" customHeight="1" x14ac:dyDescent="0.25">
      <c r="A34" s="214"/>
      <c r="B34" s="217"/>
      <c r="C34" s="69" t="s">
        <v>59</v>
      </c>
      <c r="D34" s="65">
        <v>926</v>
      </c>
      <c r="E34" s="65">
        <v>92695</v>
      </c>
      <c r="F34" s="65">
        <v>4300</v>
      </c>
      <c r="G34" s="67">
        <v>1500</v>
      </c>
      <c r="H34" s="164">
        <v>1404.35</v>
      </c>
      <c r="I34" s="186">
        <f t="shared" si="3"/>
        <v>0.93623333333333325</v>
      </c>
    </row>
    <row r="35" spans="1:9" ht="24.95" customHeight="1" x14ac:dyDescent="0.25">
      <c r="A35" s="214"/>
      <c r="B35" s="217"/>
      <c r="C35" s="69" t="s">
        <v>60</v>
      </c>
      <c r="D35" s="65">
        <v>900</v>
      </c>
      <c r="E35" s="65">
        <v>90004</v>
      </c>
      <c r="F35" s="65">
        <v>4210</v>
      </c>
      <c r="G35" s="67">
        <v>1500</v>
      </c>
      <c r="H35" s="164">
        <v>1500</v>
      </c>
      <c r="I35" s="186">
        <f t="shared" si="3"/>
        <v>1</v>
      </c>
    </row>
    <row r="36" spans="1:9" ht="24.95" customHeight="1" x14ac:dyDescent="0.25">
      <c r="A36" s="214"/>
      <c r="B36" s="217"/>
      <c r="C36" s="66" t="s">
        <v>61</v>
      </c>
      <c r="D36" s="65">
        <v>750</v>
      </c>
      <c r="E36" s="65">
        <v>75095</v>
      </c>
      <c r="F36" s="65">
        <v>4210</v>
      </c>
      <c r="G36" s="67">
        <v>500</v>
      </c>
      <c r="H36" s="164">
        <v>470</v>
      </c>
      <c r="I36" s="186">
        <f t="shared" si="3"/>
        <v>0.94</v>
      </c>
    </row>
    <row r="37" spans="1:9" ht="24.95" customHeight="1" x14ac:dyDescent="0.25">
      <c r="A37" s="214"/>
      <c r="B37" s="217"/>
      <c r="C37" s="66" t="s">
        <v>62</v>
      </c>
      <c r="D37" s="65">
        <v>900</v>
      </c>
      <c r="E37" s="65">
        <v>90004</v>
      </c>
      <c r="F37" s="65">
        <v>4300</v>
      </c>
      <c r="G37" s="67">
        <v>1000</v>
      </c>
      <c r="H37" s="164">
        <v>970</v>
      </c>
      <c r="I37" s="186">
        <f t="shared" si="3"/>
        <v>0.97</v>
      </c>
    </row>
    <row r="38" spans="1:9" ht="24.95" customHeight="1" x14ac:dyDescent="0.25">
      <c r="A38" s="214"/>
      <c r="B38" s="217"/>
      <c r="C38" s="66" t="s">
        <v>63</v>
      </c>
      <c r="D38" s="65">
        <v>750</v>
      </c>
      <c r="E38" s="65">
        <v>75095</v>
      </c>
      <c r="F38" s="65">
        <v>4210</v>
      </c>
      <c r="G38" s="67">
        <v>700</v>
      </c>
      <c r="H38" s="164">
        <v>696</v>
      </c>
      <c r="I38" s="186">
        <f t="shared" si="3"/>
        <v>0.99428571428571433</v>
      </c>
    </row>
    <row r="39" spans="1:9" ht="24.95" customHeight="1" x14ac:dyDescent="0.25">
      <c r="A39" s="214"/>
      <c r="B39" s="217"/>
      <c r="C39" s="66" t="s">
        <v>64</v>
      </c>
      <c r="D39" s="65">
        <v>750</v>
      </c>
      <c r="E39" s="65">
        <v>75095</v>
      </c>
      <c r="F39" s="65">
        <v>4210</v>
      </c>
      <c r="G39" s="67">
        <v>1000</v>
      </c>
      <c r="H39" s="164">
        <v>990</v>
      </c>
      <c r="I39" s="186">
        <f t="shared" si="3"/>
        <v>0.99</v>
      </c>
    </row>
    <row r="40" spans="1:9" ht="24.95" customHeight="1" x14ac:dyDescent="0.25">
      <c r="A40" s="214"/>
      <c r="B40" s="217"/>
      <c r="C40" s="137" t="s">
        <v>65</v>
      </c>
      <c r="D40" s="90">
        <v>750</v>
      </c>
      <c r="E40" s="90">
        <v>75095</v>
      </c>
      <c r="F40" s="90">
        <v>4210</v>
      </c>
      <c r="G40" s="92">
        <v>372.47</v>
      </c>
      <c r="H40" s="165">
        <v>372</v>
      </c>
      <c r="I40" s="186">
        <f t="shared" si="3"/>
        <v>0.99873815340832817</v>
      </c>
    </row>
    <row r="41" spans="1:9" ht="24.95" customHeight="1" thickBot="1" x14ac:dyDescent="0.3">
      <c r="A41" s="215"/>
      <c r="B41" s="218"/>
      <c r="C41" s="81" t="s">
        <v>110</v>
      </c>
      <c r="D41" s="70">
        <v>754</v>
      </c>
      <c r="E41" s="70">
        <v>75495</v>
      </c>
      <c r="F41" s="70">
        <v>4300</v>
      </c>
      <c r="G41" s="71">
        <v>4000</v>
      </c>
      <c r="H41" s="179">
        <v>3950</v>
      </c>
      <c r="I41" s="187">
        <f t="shared" si="3"/>
        <v>0.98750000000000004</v>
      </c>
    </row>
    <row r="42" spans="1:9" ht="33" customHeight="1" x14ac:dyDescent="0.25">
      <c r="A42" s="233">
        <v>11</v>
      </c>
      <c r="B42" s="290" t="s">
        <v>14</v>
      </c>
      <c r="C42" s="145" t="s">
        <v>123</v>
      </c>
      <c r="D42" s="120">
        <v>921</v>
      </c>
      <c r="E42" s="120">
        <v>92109</v>
      </c>
      <c r="F42" s="85">
        <v>4210</v>
      </c>
      <c r="G42" s="86">
        <v>2969.65</v>
      </c>
      <c r="H42" s="155">
        <v>2882.94</v>
      </c>
      <c r="I42" s="173">
        <f>H42/G42</f>
        <v>0.97080127287727513</v>
      </c>
    </row>
    <row r="43" spans="1:9" ht="33" customHeight="1" x14ac:dyDescent="0.25">
      <c r="A43" s="233"/>
      <c r="B43" s="290"/>
      <c r="C43" s="31" t="s">
        <v>116</v>
      </c>
      <c r="D43" s="87">
        <v>921</v>
      </c>
      <c r="E43" s="87">
        <v>92109</v>
      </c>
      <c r="F43" s="32">
        <v>6060</v>
      </c>
      <c r="G43" s="33">
        <v>12423</v>
      </c>
      <c r="H43" s="160">
        <v>12423</v>
      </c>
      <c r="I43" s="173">
        <f t="shared" ref="I43:I45" si="4">H43/G43</f>
        <v>1</v>
      </c>
    </row>
    <row r="44" spans="1:9" ht="33" customHeight="1" x14ac:dyDescent="0.25">
      <c r="A44" s="233"/>
      <c r="B44" s="290"/>
      <c r="C44" s="122" t="s">
        <v>117</v>
      </c>
      <c r="D44" s="146">
        <v>921</v>
      </c>
      <c r="E44" s="146">
        <v>92109</v>
      </c>
      <c r="F44" s="147">
        <v>4300</v>
      </c>
      <c r="G44" s="148">
        <v>984</v>
      </c>
      <c r="H44" s="180">
        <v>984</v>
      </c>
      <c r="I44" s="173">
        <f t="shared" si="4"/>
        <v>1</v>
      </c>
    </row>
    <row r="45" spans="1:9" ht="33" customHeight="1" thickBot="1" x14ac:dyDescent="0.3">
      <c r="A45" s="221"/>
      <c r="B45" s="224"/>
      <c r="C45" s="138" t="s">
        <v>106</v>
      </c>
      <c r="D45" s="88">
        <v>900</v>
      </c>
      <c r="E45" s="88">
        <v>90004</v>
      </c>
      <c r="F45" s="35">
        <v>4210</v>
      </c>
      <c r="G45" s="36">
        <v>3490</v>
      </c>
      <c r="H45" s="161">
        <v>3490</v>
      </c>
      <c r="I45" s="175">
        <f t="shared" si="4"/>
        <v>1</v>
      </c>
    </row>
    <row r="46" spans="1:9" ht="33" customHeight="1" x14ac:dyDescent="0.25">
      <c r="A46" s="207">
        <v>12</v>
      </c>
      <c r="B46" s="227" t="s">
        <v>15</v>
      </c>
      <c r="C46" s="18" t="s">
        <v>55</v>
      </c>
      <c r="D46" s="19">
        <v>921</v>
      </c>
      <c r="E46" s="19">
        <v>92109</v>
      </c>
      <c r="F46" s="62">
        <v>4270</v>
      </c>
      <c r="G46" s="64">
        <v>23323.31</v>
      </c>
      <c r="H46" s="163">
        <v>23323.31</v>
      </c>
      <c r="I46" s="157">
        <f>H46/G46</f>
        <v>1</v>
      </c>
    </row>
    <row r="47" spans="1:9" ht="33" customHeight="1" x14ac:dyDescent="0.25">
      <c r="A47" s="220"/>
      <c r="B47" s="223"/>
      <c r="C47" s="143" t="s">
        <v>119</v>
      </c>
      <c r="D47" s="65">
        <v>921</v>
      </c>
      <c r="E47" s="65">
        <v>92109</v>
      </c>
      <c r="F47" s="79">
        <v>4300</v>
      </c>
      <c r="G47" s="67">
        <v>1100</v>
      </c>
      <c r="H47" s="164">
        <v>1100</v>
      </c>
      <c r="I47" s="186">
        <f t="shared" ref="I47:I48" si="5">H47/G47</f>
        <v>1</v>
      </c>
    </row>
    <row r="48" spans="1:9" ht="30.75" customHeight="1" thickBot="1" x14ac:dyDescent="0.3">
      <c r="A48" s="221"/>
      <c r="B48" s="224"/>
      <c r="C48" s="81" t="s">
        <v>120</v>
      </c>
      <c r="D48" s="70">
        <v>921</v>
      </c>
      <c r="E48" s="70">
        <v>92109</v>
      </c>
      <c r="F48" s="82">
        <v>4210</v>
      </c>
      <c r="G48" s="71">
        <v>949.16</v>
      </c>
      <c r="H48" s="179">
        <v>932</v>
      </c>
      <c r="I48" s="185">
        <f t="shared" si="5"/>
        <v>0.9819208563361288</v>
      </c>
    </row>
    <row r="49" spans="1:9" ht="39.950000000000003" customHeight="1" x14ac:dyDescent="0.25">
      <c r="A49" s="288">
        <v>13</v>
      </c>
      <c r="B49" s="289" t="s">
        <v>16</v>
      </c>
      <c r="C49" s="37" t="s">
        <v>49</v>
      </c>
      <c r="D49" s="38">
        <v>921</v>
      </c>
      <c r="E49" s="38">
        <v>92109</v>
      </c>
      <c r="F49" s="39">
        <v>4210</v>
      </c>
      <c r="G49" s="40">
        <v>1500</v>
      </c>
      <c r="H49" s="181">
        <v>0</v>
      </c>
      <c r="I49" s="188">
        <f>H49/G49</f>
        <v>0</v>
      </c>
    </row>
    <row r="50" spans="1:9" ht="39.950000000000003" customHeight="1" x14ac:dyDescent="0.25">
      <c r="A50" s="220"/>
      <c r="B50" s="223"/>
      <c r="C50" s="41" t="s">
        <v>50</v>
      </c>
      <c r="D50" s="42">
        <v>921</v>
      </c>
      <c r="E50" s="42">
        <v>92109</v>
      </c>
      <c r="F50" s="43">
        <v>4300</v>
      </c>
      <c r="G50" s="44">
        <v>9500</v>
      </c>
      <c r="H50" s="182">
        <v>9300</v>
      </c>
      <c r="I50" s="189">
        <f t="shared" ref="I50:I52" si="6">H50/G50</f>
        <v>0.97894736842105268</v>
      </c>
    </row>
    <row r="51" spans="1:9" ht="20.100000000000001" customHeight="1" x14ac:dyDescent="0.25">
      <c r="A51" s="220"/>
      <c r="B51" s="223"/>
      <c r="C51" s="41" t="s">
        <v>51</v>
      </c>
      <c r="D51" s="42">
        <v>921</v>
      </c>
      <c r="E51" s="42">
        <v>92105</v>
      </c>
      <c r="F51" s="43">
        <v>4210</v>
      </c>
      <c r="G51" s="44">
        <v>9372.4699999999993</v>
      </c>
      <c r="H51" s="182">
        <v>9371.85</v>
      </c>
      <c r="I51" s="189">
        <f t="shared" si="6"/>
        <v>0.99993384881466685</v>
      </c>
    </row>
    <row r="52" spans="1:9" ht="39.950000000000003" customHeight="1" thickBot="1" x14ac:dyDescent="0.3">
      <c r="A52" s="221"/>
      <c r="B52" s="224"/>
      <c r="C52" s="46" t="s">
        <v>52</v>
      </c>
      <c r="D52" s="47">
        <v>900</v>
      </c>
      <c r="E52" s="47">
        <v>90003</v>
      </c>
      <c r="F52" s="47">
        <v>4210</v>
      </c>
      <c r="G52" s="48">
        <v>5000</v>
      </c>
      <c r="H52" s="183">
        <v>0</v>
      </c>
      <c r="I52" s="190">
        <f t="shared" si="6"/>
        <v>0</v>
      </c>
    </row>
    <row r="53" spans="1:9" ht="30" customHeight="1" x14ac:dyDescent="0.25">
      <c r="A53" s="16">
        <v>14</v>
      </c>
      <c r="B53" s="61" t="s">
        <v>17</v>
      </c>
      <c r="C53" s="69" t="s">
        <v>66</v>
      </c>
      <c r="D53" s="75">
        <v>600</v>
      </c>
      <c r="E53" s="75">
        <v>60016</v>
      </c>
      <c r="F53" s="76">
        <v>6050</v>
      </c>
      <c r="G53" s="84">
        <v>15857.79</v>
      </c>
      <c r="H53" s="191">
        <v>15000</v>
      </c>
      <c r="I53" s="185">
        <f>H53/G53</f>
        <v>0.94590734270033838</v>
      </c>
    </row>
    <row r="54" spans="1:9" ht="30" customHeight="1" x14ac:dyDescent="0.25">
      <c r="A54" s="233"/>
      <c r="B54" s="222"/>
      <c r="C54" s="111" t="s">
        <v>113</v>
      </c>
      <c r="D54" s="120">
        <v>600</v>
      </c>
      <c r="E54" s="120">
        <v>60016</v>
      </c>
      <c r="F54" s="85">
        <v>4300</v>
      </c>
      <c r="G54" s="45">
        <v>6150</v>
      </c>
      <c r="H54" s="155">
        <v>1636.33</v>
      </c>
      <c r="I54" s="173">
        <f>H54/G54</f>
        <v>0.266069918699187</v>
      </c>
    </row>
    <row r="55" spans="1:9" ht="30" customHeight="1" x14ac:dyDescent="0.25">
      <c r="A55" s="233"/>
      <c r="B55" s="222"/>
      <c r="C55" s="111" t="s">
        <v>111</v>
      </c>
      <c r="D55" s="120">
        <v>600</v>
      </c>
      <c r="E55" s="120">
        <v>60016</v>
      </c>
      <c r="F55" s="85">
        <v>4300</v>
      </c>
      <c r="G55" s="140">
        <v>3500</v>
      </c>
      <c r="H55" s="155">
        <v>3500</v>
      </c>
      <c r="I55" s="173">
        <f t="shared" ref="I55:I58" si="7">H55/G55</f>
        <v>1</v>
      </c>
    </row>
    <row r="56" spans="1:9" ht="30" customHeight="1" x14ac:dyDescent="0.25">
      <c r="A56" s="233"/>
      <c r="B56" s="222"/>
      <c r="C56" s="111" t="s">
        <v>112</v>
      </c>
      <c r="D56" s="120">
        <v>900</v>
      </c>
      <c r="E56" s="120">
        <v>90003</v>
      </c>
      <c r="F56" s="85">
        <v>4210</v>
      </c>
      <c r="G56" s="140">
        <v>6442.76</v>
      </c>
      <c r="H56" s="155">
        <v>6440.16</v>
      </c>
      <c r="I56" s="173">
        <f t="shared" si="7"/>
        <v>0.99959644624353527</v>
      </c>
    </row>
    <row r="57" spans="1:9" ht="30" customHeight="1" x14ac:dyDescent="0.25">
      <c r="A57" s="233"/>
      <c r="B57" s="222"/>
      <c r="C57" s="111" t="s">
        <v>95</v>
      </c>
      <c r="D57" s="120">
        <v>926</v>
      </c>
      <c r="E57" s="120">
        <v>92601</v>
      </c>
      <c r="F57" s="85">
        <v>4300</v>
      </c>
      <c r="G57" s="123">
        <v>1500</v>
      </c>
      <c r="H57" s="155">
        <v>1500</v>
      </c>
      <c r="I57" s="173">
        <f t="shared" si="7"/>
        <v>1</v>
      </c>
    </row>
    <row r="58" spans="1:9" ht="30" customHeight="1" thickBot="1" x14ac:dyDescent="0.3">
      <c r="A58" s="233"/>
      <c r="B58" s="222"/>
      <c r="C58" s="99" t="s">
        <v>90</v>
      </c>
      <c r="D58" s="87">
        <v>926</v>
      </c>
      <c r="E58" s="87">
        <v>92695</v>
      </c>
      <c r="F58" s="32">
        <v>4210</v>
      </c>
      <c r="G58" s="118">
        <v>6003.63</v>
      </c>
      <c r="H58" s="160">
        <v>6003.63</v>
      </c>
      <c r="I58" s="175">
        <f t="shared" si="7"/>
        <v>1</v>
      </c>
    </row>
    <row r="59" spans="1:9" ht="49.5" customHeight="1" x14ac:dyDescent="0.25">
      <c r="A59" s="284">
        <v>16</v>
      </c>
      <c r="B59" s="210" t="s">
        <v>18</v>
      </c>
      <c r="C59" s="131" t="s">
        <v>19</v>
      </c>
      <c r="D59" s="132">
        <v>900</v>
      </c>
      <c r="E59" s="132">
        <v>90003</v>
      </c>
      <c r="F59" s="132">
        <v>4210</v>
      </c>
      <c r="G59" s="133">
        <v>3151.11</v>
      </c>
      <c r="H59" s="192">
        <v>3151.11</v>
      </c>
      <c r="I59" s="157">
        <f>H59/G59</f>
        <v>1</v>
      </c>
    </row>
    <row r="60" spans="1:9" ht="30" customHeight="1" x14ac:dyDescent="0.25">
      <c r="A60" s="285"/>
      <c r="B60" s="211"/>
      <c r="C60" s="66" t="s">
        <v>118</v>
      </c>
      <c r="D60" s="79">
        <v>600</v>
      </c>
      <c r="E60" s="79">
        <v>60017</v>
      </c>
      <c r="F60" s="79">
        <v>6050</v>
      </c>
      <c r="G60" s="80">
        <v>17487</v>
      </c>
      <c r="H60" s="164">
        <v>17456.03</v>
      </c>
      <c r="I60" s="176">
        <f>H60/G60</f>
        <v>0.99822897009206835</v>
      </c>
    </row>
    <row r="61" spans="1:9" ht="49.5" customHeight="1" x14ac:dyDescent="0.25">
      <c r="A61" s="285"/>
      <c r="B61" s="211"/>
      <c r="C61" s="66" t="s">
        <v>103</v>
      </c>
      <c r="D61" s="79">
        <v>921</v>
      </c>
      <c r="E61" s="79">
        <v>92105</v>
      </c>
      <c r="F61" s="79">
        <v>4210</v>
      </c>
      <c r="G61" s="80">
        <v>1514.36</v>
      </c>
      <c r="H61" s="164">
        <v>992.67</v>
      </c>
      <c r="I61" s="186">
        <f>H61/G61</f>
        <v>0.65550463562164873</v>
      </c>
    </row>
    <row r="62" spans="1:9" ht="33.75" customHeight="1" x14ac:dyDescent="0.25">
      <c r="A62" s="208"/>
      <c r="B62" s="217"/>
      <c r="C62" s="66" t="s">
        <v>20</v>
      </c>
      <c r="D62" s="79">
        <v>900</v>
      </c>
      <c r="E62" s="79">
        <v>90004</v>
      </c>
      <c r="F62" s="79">
        <v>4210</v>
      </c>
      <c r="G62" s="80">
        <v>600</v>
      </c>
      <c r="H62" s="164">
        <v>589.88</v>
      </c>
      <c r="I62" s="186">
        <f t="shared" ref="I62:I63" si="8">H62/G62</f>
        <v>0.9831333333333333</v>
      </c>
    </row>
    <row r="63" spans="1:9" ht="35.25" customHeight="1" thickBot="1" x14ac:dyDescent="0.3">
      <c r="A63" s="247"/>
      <c r="B63" s="218"/>
      <c r="C63" s="68" t="s">
        <v>93</v>
      </c>
      <c r="D63" s="121">
        <v>921</v>
      </c>
      <c r="E63" s="121">
        <v>92109</v>
      </c>
      <c r="F63" s="121">
        <v>4210</v>
      </c>
      <c r="G63" s="119">
        <v>2620</v>
      </c>
      <c r="H63" s="193">
        <v>2620</v>
      </c>
      <c r="I63" s="186">
        <f t="shared" si="8"/>
        <v>1</v>
      </c>
    </row>
    <row r="64" spans="1:9" ht="35.25" customHeight="1" x14ac:dyDescent="0.25">
      <c r="A64" s="286">
        <v>17</v>
      </c>
      <c r="B64" s="281" t="s">
        <v>21</v>
      </c>
      <c r="C64" s="259" t="s">
        <v>67</v>
      </c>
      <c r="D64" s="29">
        <v>926</v>
      </c>
      <c r="E64" s="29">
        <v>92601</v>
      </c>
      <c r="F64" s="29">
        <v>4210</v>
      </c>
      <c r="G64" s="56">
        <v>4200</v>
      </c>
      <c r="H64" s="194">
        <v>4200</v>
      </c>
      <c r="I64" s="172">
        <f>H64/G64</f>
        <v>1</v>
      </c>
    </row>
    <row r="65" spans="1:9" ht="40.5" customHeight="1" thickBot="1" x14ac:dyDescent="0.3">
      <c r="A65" s="233"/>
      <c r="B65" s="287"/>
      <c r="C65" s="283"/>
      <c r="D65" s="77" t="s">
        <v>68</v>
      </c>
      <c r="E65" s="77" t="s">
        <v>69</v>
      </c>
      <c r="F65" s="35">
        <v>4300</v>
      </c>
      <c r="G65" s="60">
        <v>5466.91</v>
      </c>
      <c r="H65" s="161">
        <v>5466.91</v>
      </c>
      <c r="I65" s="173">
        <f>H65/G65</f>
        <v>1</v>
      </c>
    </row>
    <row r="66" spans="1:9" ht="29.25" customHeight="1" thickBot="1" x14ac:dyDescent="0.3">
      <c r="A66" s="49">
        <v>18</v>
      </c>
      <c r="B66" s="50" t="s">
        <v>22</v>
      </c>
      <c r="C66" s="51" t="s">
        <v>53</v>
      </c>
      <c r="D66" s="52">
        <v>900</v>
      </c>
      <c r="E66" s="52">
        <v>90015</v>
      </c>
      <c r="F66" s="53">
        <v>6050</v>
      </c>
      <c r="G66" s="54">
        <v>11290.75</v>
      </c>
      <c r="H66" s="162">
        <v>11290.75</v>
      </c>
      <c r="I66" s="184">
        <f>H66/G66</f>
        <v>1</v>
      </c>
    </row>
    <row r="67" spans="1:9" ht="29.25" customHeight="1" x14ac:dyDescent="0.25">
      <c r="A67" s="219">
        <v>19</v>
      </c>
      <c r="B67" s="222" t="s">
        <v>23</v>
      </c>
      <c r="C67" s="278" t="s">
        <v>115</v>
      </c>
      <c r="D67" s="120">
        <v>921</v>
      </c>
      <c r="E67" s="120">
        <v>92109</v>
      </c>
      <c r="F67" s="85">
        <v>4210</v>
      </c>
      <c r="G67" s="86">
        <v>8000</v>
      </c>
      <c r="H67" s="155">
        <v>7338.24</v>
      </c>
      <c r="I67" s="174">
        <f>H67/G67</f>
        <v>0.91727999999999998</v>
      </c>
    </row>
    <row r="68" spans="1:9" ht="29.25" customHeight="1" x14ac:dyDescent="0.25">
      <c r="A68" s="219"/>
      <c r="B68" s="222"/>
      <c r="C68" s="272"/>
      <c r="D68" s="120">
        <v>921</v>
      </c>
      <c r="E68" s="120">
        <v>92109</v>
      </c>
      <c r="F68" s="85">
        <v>4300</v>
      </c>
      <c r="G68" s="86">
        <v>2000</v>
      </c>
      <c r="H68" s="155">
        <v>1995.01</v>
      </c>
      <c r="I68" s="174">
        <f t="shared" ref="I68:I70" si="9">H68/G68</f>
        <v>0.99750499999999998</v>
      </c>
    </row>
    <row r="69" spans="1:9" ht="29.25" customHeight="1" x14ac:dyDescent="0.25">
      <c r="A69" s="220"/>
      <c r="B69" s="223"/>
      <c r="C69" s="99" t="s">
        <v>91</v>
      </c>
      <c r="D69" s="87">
        <v>600</v>
      </c>
      <c r="E69" s="87">
        <v>60016</v>
      </c>
      <c r="F69" s="32">
        <v>4210</v>
      </c>
      <c r="G69" s="33">
        <v>1000</v>
      </c>
      <c r="H69" s="160">
        <v>1000</v>
      </c>
      <c r="I69" s="174">
        <f t="shared" si="9"/>
        <v>1</v>
      </c>
    </row>
    <row r="70" spans="1:9" s="9" customFormat="1" ht="26.25" customHeight="1" thickBot="1" x14ac:dyDescent="0.25">
      <c r="A70" s="221"/>
      <c r="B70" s="224"/>
      <c r="C70" s="100" t="s">
        <v>92</v>
      </c>
      <c r="D70" s="77" t="s">
        <v>24</v>
      </c>
      <c r="E70" s="77" t="s">
        <v>25</v>
      </c>
      <c r="F70" s="35">
        <v>4210</v>
      </c>
      <c r="G70" s="36">
        <v>1990.71</v>
      </c>
      <c r="H70" s="195">
        <v>1918.59</v>
      </c>
      <c r="I70" s="174">
        <f t="shared" si="9"/>
        <v>0.96377171963771713</v>
      </c>
    </row>
    <row r="71" spans="1:9" ht="39.75" customHeight="1" x14ac:dyDescent="0.25">
      <c r="A71" s="207">
        <v>20</v>
      </c>
      <c r="B71" s="210" t="s">
        <v>26</v>
      </c>
      <c r="C71" s="97" t="s">
        <v>80</v>
      </c>
      <c r="D71" s="62">
        <v>900</v>
      </c>
      <c r="E71" s="62">
        <v>90004</v>
      </c>
      <c r="F71" s="62">
        <v>4210</v>
      </c>
      <c r="G71" s="64">
        <v>1300</v>
      </c>
      <c r="H71" s="163">
        <v>1300</v>
      </c>
      <c r="I71" s="157">
        <f>H71/G71</f>
        <v>1</v>
      </c>
    </row>
    <row r="72" spans="1:9" ht="39.75" customHeight="1" x14ac:dyDescent="0.25">
      <c r="A72" s="208"/>
      <c r="B72" s="211"/>
      <c r="C72" s="109" t="s">
        <v>81</v>
      </c>
      <c r="D72" s="79">
        <v>921</v>
      </c>
      <c r="E72" s="79">
        <v>92109</v>
      </c>
      <c r="F72" s="79">
        <v>4210</v>
      </c>
      <c r="G72" s="67">
        <v>17200</v>
      </c>
      <c r="H72" s="164">
        <v>17179.5</v>
      </c>
      <c r="I72" s="186">
        <f t="shared" ref="I72:I73" si="10">H72/G72</f>
        <v>0.99880813953488368</v>
      </c>
    </row>
    <row r="73" spans="1:9" ht="39.75" customHeight="1" thickBot="1" x14ac:dyDescent="0.3">
      <c r="A73" s="209"/>
      <c r="B73" s="212"/>
      <c r="C73" s="115" t="s">
        <v>82</v>
      </c>
      <c r="D73" s="82">
        <v>921</v>
      </c>
      <c r="E73" s="82">
        <v>92109</v>
      </c>
      <c r="F73" s="82">
        <v>4270</v>
      </c>
      <c r="G73" s="71">
        <v>6872.47</v>
      </c>
      <c r="H73" s="179">
        <v>6870.6</v>
      </c>
      <c r="I73" s="185">
        <f t="shared" si="10"/>
        <v>0.99972789986715116</v>
      </c>
    </row>
    <row r="74" spans="1:9" ht="39.75" customHeight="1" x14ac:dyDescent="0.25">
      <c r="A74" s="225">
        <v>21</v>
      </c>
      <c r="B74" s="205" t="s">
        <v>27</v>
      </c>
      <c r="C74" s="28" t="s">
        <v>89</v>
      </c>
      <c r="D74" s="29">
        <v>921</v>
      </c>
      <c r="E74" s="29">
        <v>92109</v>
      </c>
      <c r="F74" s="29">
        <v>4300</v>
      </c>
      <c r="G74" s="30">
        <v>13000</v>
      </c>
      <c r="H74" s="154">
        <v>13000</v>
      </c>
      <c r="I74" s="199">
        <f>H74/G74</f>
        <v>1</v>
      </c>
    </row>
    <row r="75" spans="1:9" ht="39.75" customHeight="1" thickBot="1" x14ac:dyDescent="0.3">
      <c r="A75" s="226"/>
      <c r="B75" s="206"/>
      <c r="C75" s="128" t="s">
        <v>101</v>
      </c>
      <c r="D75" s="74">
        <v>900</v>
      </c>
      <c r="E75" s="74">
        <v>90004</v>
      </c>
      <c r="F75" s="74">
        <v>4210</v>
      </c>
      <c r="G75" s="129">
        <v>142.94</v>
      </c>
      <c r="H75" s="196">
        <v>140</v>
      </c>
      <c r="I75" s="200">
        <f>H75/G75</f>
        <v>0.97943192948090108</v>
      </c>
    </row>
    <row r="76" spans="1:9" ht="23.25" customHeight="1" thickBot="1" x14ac:dyDescent="0.3">
      <c r="A76" s="230" t="s">
        <v>28</v>
      </c>
      <c r="B76" s="231"/>
      <c r="C76" s="231"/>
      <c r="D76" s="231"/>
      <c r="E76" s="231"/>
      <c r="F76" s="231"/>
      <c r="G76" s="78">
        <f>SUM(G8:G75)</f>
        <v>390152.48</v>
      </c>
      <c r="H76" s="197">
        <f>SUM(H8:H75)</f>
        <v>375715.48999999993</v>
      </c>
      <c r="I76" s="201">
        <f>H76/G76</f>
        <v>0.96299654432543902</v>
      </c>
    </row>
    <row r="77" spans="1:9" ht="34.5" customHeight="1" thickBot="1" x14ac:dyDescent="0.3">
      <c r="A77" s="63">
        <v>22</v>
      </c>
      <c r="B77" s="136" t="s">
        <v>29</v>
      </c>
      <c r="C77" s="125" t="s">
        <v>96</v>
      </c>
      <c r="D77" s="126">
        <v>600</v>
      </c>
      <c r="E77" s="126">
        <v>60016</v>
      </c>
      <c r="F77" s="57">
        <v>4270</v>
      </c>
      <c r="G77" s="58">
        <v>26768.37</v>
      </c>
      <c r="H77" s="151">
        <v>26766.400000000001</v>
      </c>
      <c r="I77" s="175">
        <f>H77/G77</f>
        <v>0.99992640567953905</v>
      </c>
    </row>
    <row r="78" spans="1:9" ht="33.950000000000003" customHeight="1" x14ac:dyDescent="0.25">
      <c r="A78" s="207">
        <v>23</v>
      </c>
      <c r="B78" s="244" t="s">
        <v>30</v>
      </c>
      <c r="C78" s="18" t="s">
        <v>75</v>
      </c>
      <c r="D78" s="93">
        <v>900</v>
      </c>
      <c r="E78" s="93">
        <v>90015</v>
      </c>
      <c r="F78" s="93">
        <v>6050</v>
      </c>
      <c r="G78" s="94">
        <v>14690.65</v>
      </c>
      <c r="H78" s="163">
        <v>14690.65</v>
      </c>
      <c r="I78" s="157">
        <f>H78/G78</f>
        <v>1</v>
      </c>
    </row>
    <row r="79" spans="1:9" ht="33.950000000000003" customHeight="1" x14ac:dyDescent="0.25">
      <c r="A79" s="208"/>
      <c r="B79" s="245"/>
      <c r="C79" s="137" t="s">
        <v>121</v>
      </c>
      <c r="D79" s="116">
        <v>900</v>
      </c>
      <c r="E79" s="116">
        <v>90003</v>
      </c>
      <c r="F79" s="116">
        <v>4210</v>
      </c>
      <c r="G79" s="144">
        <v>4619.99</v>
      </c>
      <c r="H79" s="159">
        <v>3992.58</v>
      </c>
      <c r="I79" s="186">
        <f t="shared" ref="I79:I80" si="11">H79/G79</f>
        <v>0.86419667575038039</v>
      </c>
    </row>
    <row r="80" spans="1:9" ht="33.950000000000003" customHeight="1" thickBot="1" x14ac:dyDescent="0.3">
      <c r="A80" s="221"/>
      <c r="B80" s="243"/>
      <c r="C80" s="81" t="s">
        <v>122</v>
      </c>
      <c r="D80" s="95">
        <v>900</v>
      </c>
      <c r="E80" s="95">
        <v>90004</v>
      </c>
      <c r="F80" s="96">
        <v>4300</v>
      </c>
      <c r="G80" s="83">
        <v>20000</v>
      </c>
      <c r="H80" s="179">
        <v>19999.990000000002</v>
      </c>
      <c r="I80" s="185">
        <f t="shared" si="11"/>
        <v>0.99999950000000004</v>
      </c>
    </row>
    <row r="81" spans="1:9" ht="33.75" customHeight="1" x14ac:dyDescent="0.25">
      <c r="A81" s="232">
        <v>24</v>
      </c>
      <c r="B81" s="235" t="s">
        <v>31</v>
      </c>
      <c r="C81" s="259" t="s">
        <v>54</v>
      </c>
      <c r="D81" s="55">
        <v>900</v>
      </c>
      <c r="E81" s="55">
        <v>90095</v>
      </c>
      <c r="F81" s="55">
        <v>4210</v>
      </c>
      <c r="G81" s="56">
        <v>29833.49</v>
      </c>
      <c r="H81" s="154">
        <v>29831.200000000001</v>
      </c>
      <c r="I81" s="172">
        <f>H81/G81</f>
        <v>0.99992324062655757</v>
      </c>
    </row>
    <row r="82" spans="1:9" ht="33.75" customHeight="1" x14ac:dyDescent="0.25">
      <c r="A82" s="233"/>
      <c r="B82" s="236"/>
      <c r="C82" s="223"/>
      <c r="D82" s="57">
        <v>900</v>
      </c>
      <c r="E82" s="57">
        <v>90095</v>
      </c>
      <c r="F82" s="57">
        <v>4300</v>
      </c>
      <c r="G82" s="58">
        <v>22734.959999999999</v>
      </c>
      <c r="H82" s="151">
        <v>22642.99</v>
      </c>
      <c r="I82" s="174">
        <f t="shared" ref="I82:I85" si="12">H82/G82</f>
        <v>0.99595468828623412</v>
      </c>
    </row>
    <row r="83" spans="1:9" ht="33.75" customHeight="1" x14ac:dyDescent="0.25">
      <c r="A83" s="233"/>
      <c r="B83" s="236"/>
      <c r="C83" s="272"/>
      <c r="D83" s="113">
        <v>900</v>
      </c>
      <c r="E83" s="113">
        <v>90095</v>
      </c>
      <c r="F83" s="113">
        <v>6050</v>
      </c>
      <c r="G83" s="114">
        <v>10104</v>
      </c>
      <c r="H83" s="180">
        <v>10104</v>
      </c>
      <c r="I83" s="174">
        <f t="shared" si="12"/>
        <v>1</v>
      </c>
    </row>
    <row r="84" spans="1:9" ht="33.75" customHeight="1" x14ac:dyDescent="0.25">
      <c r="A84" s="233"/>
      <c r="B84" s="236"/>
      <c r="C84" s="122" t="s">
        <v>88</v>
      </c>
      <c r="D84" s="113">
        <v>900</v>
      </c>
      <c r="E84" s="113">
        <v>90004</v>
      </c>
      <c r="F84" s="113">
        <v>6060</v>
      </c>
      <c r="G84" s="114">
        <v>14499</v>
      </c>
      <c r="H84" s="180">
        <v>14498.01</v>
      </c>
      <c r="I84" s="174">
        <f t="shared" si="12"/>
        <v>0.99993171942892611</v>
      </c>
    </row>
    <row r="85" spans="1:9" ht="39.75" customHeight="1" thickBot="1" x14ac:dyDescent="0.3">
      <c r="A85" s="234"/>
      <c r="B85" s="237"/>
      <c r="C85" s="34" t="s">
        <v>94</v>
      </c>
      <c r="D85" s="59">
        <v>900</v>
      </c>
      <c r="E85" s="59">
        <v>90004</v>
      </c>
      <c r="F85" s="59">
        <v>4210</v>
      </c>
      <c r="G85" s="60">
        <v>800</v>
      </c>
      <c r="H85" s="161">
        <v>800</v>
      </c>
      <c r="I85" s="173">
        <f t="shared" si="12"/>
        <v>1</v>
      </c>
    </row>
    <row r="86" spans="1:9" ht="33.950000000000003" customHeight="1" x14ac:dyDescent="0.25">
      <c r="A86" s="207">
        <v>25</v>
      </c>
      <c r="B86" s="210" t="s">
        <v>32</v>
      </c>
      <c r="C86" s="66" t="s">
        <v>97</v>
      </c>
      <c r="D86" s="127">
        <v>900</v>
      </c>
      <c r="E86" s="127">
        <v>90095</v>
      </c>
      <c r="F86" s="127">
        <v>4300</v>
      </c>
      <c r="G86" s="67">
        <v>10000</v>
      </c>
      <c r="H86" s="164">
        <v>10000</v>
      </c>
      <c r="I86" s="186">
        <f>H86/G86</f>
        <v>1</v>
      </c>
    </row>
    <row r="87" spans="1:9" ht="33.950000000000003" customHeight="1" x14ac:dyDescent="0.25">
      <c r="A87" s="208"/>
      <c r="B87" s="211"/>
      <c r="C87" s="66" t="s">
        <v>98</v>
      </c>
      <c r="D87" s="127">
        <v>900</v>
      </c>
      <c r="E87" s="127">
        <v>90095</v>
      </c>
      <c r="F87" s="127">
        <v>4210</v>
      </c>
      <c r="G87" s="67">
        <v>30000</v>
      </c>
      <c r="H87" s="164">
        <v>30000</v>
      </c>
      <c r="I87" s="186">
        <f t="shared" ref="I87:I89" si="13">H87/G87</f>
        <v>1</v>
      </c>
    </row>
    <row r="88" spans="1:9" ht="33.950000000000003" customHeight="1" x14ac:dyDescent="0.25">
      <c r="A88" s="208"/>
      <c r="B88" s="211"/>
      <c r="C88" s="66" t="s">
        <v>99</v>
      </c>
      <c r="D88" s="127">
        <v>600</v>
      </c>
      <c r="E88" s="127">
        <v>60016</v>
      </c>
      <c r="F88" s="127">
        <v>4270</v>
      </c>
      <c r="G88" s="67">
        <v>30000</v>
      </c>
      <c r="H88" s="164">
        <v>29889</v>
      </c>
      <c r="I88" s="186">
        <f t="shared" si="13"/>
        <v>0.99629999999999996</v>
      </c>
    </row>
    <row r="89" spans="1:9" ht="33.950000000000003" customHeight="1" thickBot="1" x14ac:dyDescent="0.3">
      <c r="A89" s="247"/>
      <c r="B89" s="246"/>
      <c r="C89" s="66" t="s">
        <v>100</v>
      </c>
      <c r="D89" s="127">
        <v>900</v>
      </c>
      <c r="E89" s="127">
        <v>90095</v>
      </c>
      <c r="F89" s="127">
        <v>4300</v>
      </c>
      <c r="G89" s="67">
        <v>5161.34</v>
      </c>
      <c r="H89" s="164">
        <v>5161.34</v>
      </c>
      <c r="I89" s="186">
        <f t="shared" si="13"/>
        <v>1</v>
      </c>
    </row>
    <row r="90" spans="1:9" ht="51.75" customHeight="1" thickBot="1" x14ac:dyDescent="0.3">
      <c r="A90" s="101">
        <v>26</v>
      </c>
      <c r="B90" s="102" t="s">
        <v>33</v>
      </c>
      <c r="C90" s="103" t="s">
        <v>77</v>
      </c>
      <c r="D90" s="104" t="s">
        <v>34</v>
      </c>
      <c r="E90" s="104" t="s">
        <v>35</v>
      </c>
      <c r="F90" s="105">
        <v>6050</v>
      </c>
      <c r="G90" s="106">
        <v>23551.85</v>
      </c>
      <c r="H90" s="198">
        <v>6800</v>
      </c>
      <c r="I90" s="178">
        <f>H90/G90</f>
        <v>0.28872466494139526</v>
      </c>
    </row>
    <row r="91" spans="1:9" ht="36.75" customHeight="1" x14ac:dyDescent="0.25">
      <c r="A91" s="208">
        <v>27</v>
      </c>
      <c r="B91" s="240" t="s">
        <v>36</v>
      </c>
      <c r="C91" s="109" t="s">
        <v>114</v>
      </c>
      <c r="D91" s="141">
        <v>900</v>
      </c>
      <c r="E91" s="141">
        <v>90004</v>
      </c>
      <c r="F91" s="141">
        <v>4300</v>
      </c>
      <c r="G91" s="142">
        <v>15000</v>
      </c>
      <c r="H91" s="164">
        <v>13158.72</v>
      </c>
      <c r="I91" s="186">
        <f>H91/G91</f>
        <v>0.87724799999999992</v>
      </c>
    </row>
    <row r="92" spans="1:9" ht="36.75" customHeight="1" x14ac:dyDescent="0.25">
      <c r="A92" s="208"/>
      <c r="B92" s="240"/>
      <c r="C92" s="217" t="s">
        <v>76</v>
      </c>
      <c r="D92" s="116">
        <v>900</v>
      </c>
      <c r="E92" s="116">
        <v>90095</v>
      </c>
      <c r="F92" s="116">
        <v>4210</v>
      </c>
      <c r="G92" s="117">
        <v>10000</v>
      </c>
      <c r="H92" s="159">
        <v>9965.58</v>
      </c>
      <c r="I92" s="186">
        <f t="shared" ref="I92:I93" si="14">H92/G92</f>
        <v>0.99655799999999994</v>
      </c>
    </row>
    <row r="93" spans="1:9" ht="36.75" customHeight="1" thickBot="1" x14ac:dyDescent="0.3">
      <c r="A93" s="209"/>
      <c r="B93" s="241"/>
      <c r="C93" s="224"/>
      <c r="D93" s="95">
        <v>900</v>
      </c>
      <c r="E93" s="95">
        <v>90095</v>
      </c>
      <c r="F93" s="95">
        <v>4300</v>
      </c>
      <c r="G93" s="98">
        <v>14310.64</v>
      </c>
      <c r="H93" s="179">
        <v>14258.07</v>
      </c>
      <c r="I93" s="187">
        <f t="shared" si="14"/>
        <v>0.9963265095062136</v>
      </c>
    </row>
    <row r="94" spans="1:9" ht="21" customHeight="1" x14ac:dyDescent="0.25">
      <c r="A94" s="225">
        <v>28</v>
      </c>
      <c r="B94" s="235" t="s">
        <v>37</v>
      </c>
      <c r="C94" s="111" t="s">
        <v>48</v>
      </c>
      <c r="D94" s="135">
        <v>900</v>
      </c>
      <c r="E94" s="135">
        <v>90004</v>
      </c>
      <c r="F94" s="135">
        <v>4210</v>
      </c>
      <c r="G94" s="124">
        <v>1000</v>
      </c>
      <c r="H94" s="155">
        <v>999.01</v>
      </c>
      <c r="I94" s="202">
        <f>H94/G94</f>
        <v>0.99900999999999995</v>
      </c>
    </row>
    <row r="95" spans="1:9" ht="24" customHeight="1" x14ac:dyDescent="0.25">
      <c r="A95" s="220"/>
      <c r="B95" s="242"/>
      <c r="C95" s="99" t="s">
        <v>78</v>
      </c>
      <c r="D95" s="107">
        <v>921</v>
      </c>
      <c r="E95" s="107">
        <v>92105</v>
      </c>
      <c r="F95" s="107">
        <v>4210</v>
      </c>
      <c r="G95" s="108">
        <v>5000</v>
      </c>
      <c r="H95" s="160">
        <v>4992.45</v>
      </c>
      <c r="I95" s="202">
        <f t="shared" ref="I95:I98" si="15">H95/G95</f>
        <v>0.99848999999999999</v>
      </c>
    </row>
    <row r="96" spans="1:9" ht="24" customHeight="1" x14ac:dyDescent="0.25">
      <c r="A96" s="220"/>
      <c r="B96" s="242"/>
      <c r="C96" s="99" t="s">
        <v>104</v>
      </c>
      <c r="D96" s="107">
        <v>921</v>
      </c>
      <c r="E96" s="107">
        <v>92105</v>
      </c>
      <c r="F96" s="107">
        <v>4210</v>
      </c>
      <c r="G96" s="108">
        <v>5500</v>
      </c>
      <c r="H96" s="160">
        <v>3398.37</v>
      </c>
      <c r="I96" s="202">
        <f t="shared" si="15"/>
        <v>0.61788545454545452</v>
      </c>
    </row>
    <row r="97" spans="1:9" ht="24" x14ac:dyDescent="0.25">
      <c r="A97" s="220"/>
      <c r="B97" s="242"/>
      <c r="C97" s="99" t="s">
        <v>105</v>
      </c>
      <c r="D97" s="107">
        <v>921</v>
      </c>
      <c r="E97" s="107">
        <v>92105</v>
      </c>
      <c r="F97" s="107">
        <v>4300</v>
      </c>
      <c r="G97" s="108">
        <v>2425.71</v>
      </c>
      <c r="H97" s="160">
        <v>0</v>
      </c>
      <c r="I97" s="202">
        <f t="shared" si="15"/>
        <v>0</v>
      </c>
    </row>
    <row r="98" spans="1:9" ht="21.75" customHeight="1" thickBot="1" x14ac:dyDescent="0.3">
      <c r="A98" s="221"/>
      <c r="B98" s="243"/>
      <c r="C98" s="99" t="s">
        <v>79</v>
      </c>
      <c r="D98" s="107">
        <v>900</v>
      </c>
      <c r="E98" s="107">
        <v>90095</v>
      </c>
      <c r="F98" s="107">
        <v>4210</v>
      </c>
      <c r="G98" s="108">
        <v>4000</v>
      </c>
      <c r="H98" s="160">
        <v>4000</v>
      </c>
      <c r="I98" s="202">
        <f t="shared" si="15"/>
        <v>1</v>
      </c>
    </row>
    <row r="99" spans="1:9" ht="27.75" customHeight="1" thickBot="1" x14ac:dyDescent="0.3">
      <c r="A99" s="238" t="s">
        <v>38</v>
      </c>
      <c r="B99" s="239"/>
      <c r="C99" s="239"/>
      <c r="D99" s="239"/>
      <c r="E99" s="239"/>
      <c r="F99" s="239"/>
      <c r="G99" s="14">
        <f>SUM(G77:G98)</f>
        <v>300000.00000000006</v>
      </c>
      <c r="H99" s="14">
        <f>SUM(H77:H98)</f>
        <v>275948.36</v>
      </c>
      <c r="I99" s="203">
        <f>H99/G99</f>
        <v>0.91982786666666649</v>
      </c>
    </row>
    <row r="100" spans="1:9" ht="28.5" customHeight="1" thickBot="1" x14ac:dyDescent="0.3">
      <c r="A100" s="228" t="s">
        <v>39</v>
      </c>
      <c r="B100" s="229"/>
      <c r="C100" s="229"/>
      <c r="D100" s="229"/>
      <c r="E100" s="229"/>
      <c r="F100" s="229"/>
      <c r="G100" s="15">
        <f>G99+G76</f>
        <v>690152.48</v>
      </c>
      <c r="H100" s="15">
        <f>H99+H76</f>
        <v>651663.84999999986</v>
      </c>
      <c r="I100" s="204">
        <f>H100/G100</f>
        <v>0.94423170079748153</v>
      </c>
    </row>
  </sheetData>
  <autoFilter ref="B6:I100" xr:uid="{00000000-0001-0000-0000-000000000000}"/>
  <mergeCells count="60">
    <mergeCell ref="A19:A22"/>
    <mergeCell ref="B19:B22"/>
    <mergeCell ref="C64:C65"/>
    <mergeCell ref="A59:A63"/>
    <mergeCell ref="B59:B63"/>
    <mergeCell ref="A64:A65"/>
    <mergeCell ref="B64:B65"/>
    <mergeCell ref="A54:A58"/>
    <mergeCell ref="B54:B58"/>
    <mergeCell ref="A49:A52"/>
    <mergeCell ref="B49:B52"/>
    <mergeCell ref="A42:A45"/>
    <mergeCell ref="B42:B45"/>
    <mergeCell ref="A26:A29"/>
    <mergeCell ref="B26:B29"/>
    <mergeCell ref="H17:H18"/>
    <mergeCell ref="I17:I18"/>
    <mergeCell ref="E17:E18"/>
    <mergeCell ref="C81:C83"/>
    <mergeCell ref="F17:F18"/>
    <mergeCell ref="G17:G18"/>
    <mergeCell ref="C31:C32"/>
    <mergeCell ref="C17:C18"/>
    <mergeCell ref="C67:C68"/>
    <mergeCell ref="A11:A16"/>
    <mergeCell ref="B11:B16"/>
    <mergeCell ref="C11:C12"/>
    <mergeCell ref="C13:C14"/>
    <mergeCell ref="D17:D18"/>
    <mergeCell ref="A17:A18"/>
    <mergeCell ref="B17:B18"/>
    <mergeCell ref="A1:I1"/>
    <mergeCell ref="A2:I2"/>
    <mergeCell ref="A9:A10"/>
    <mergeCell ref="B9:B10"/>
    <mergeCell ref="A4:G4"/>
    <mergeCell ref="A100:F100"/>
    <mergeCell ref="A76:F76"/>
    <mergeCell ref="A81:A85"/>
    <mergeCell ref="B81:B85"/>
    <mergeCell ref="A99:F99"/>
    <mergeCell ref="A91:A93"/>
    <mergeCell ref="B91:B93"/>
    <mergeCell ref="C92:C93"/>
    <mergeCell ref="A94:A98"/>
    <mergeCell ref="B94:B98"/>
    <mergeCell ref="A78:A80"/>
    <mergeCell ref="B78:B80"/>
    <mergeCell ref="B86:B89"/>
    <mergeCell ref="A86:A89"/>
    <mergeCell ref="B74:B75"/>
    <mergeCell ref="A71:A73"/>
    <mergeCell ref="B71:B73"/>
    <mergeCell ref="A30:A41"/>
    <mergeCell ref="B30:B41"/>
    <mergeCell ref="A67:A70"/>
    <mergeCell ref="B67:B70"/>
    <mergeCell ref="A74:A75"/>
    <mergeCell ref="A46:A48"/>
    <mergeCell ref="B46:B48"/>
  </mergeCells>
  <pageMargins left="0.39370078740157483" right="0.19685039370078741" top="1.3385826771653544" bottom="0.55118110236220474" header="0.31496062992125984" footer="0.31496062992125984"/>
  <pageSetup paperSize="9" scale="74" fitToHeight="0" orientation="portrait" horizontalDpi="4294967295" verticalDpi="4294967295" r:id="rId1"/>
  <headerFooter>
    <oddHeader xml:space="preserve">&amp;R
</oddHeader>
    <oddFooter>&amp;C&amp;P</oddFooter>
  </headerFooter>
  <rowBreaks count="3" manualBreakCount="3">
    <brk id="35" max="8" man="1"/>
    <brk id="60" max="8" man="1"/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11 - dodatkowy fun</vt:lpstr>
      <vt:lpstr>'załącznik nr 11 - dodatkowy fun'!Obszar_wydruku</vt:lpstr>
      <vt:lpstr>'załącznik nr 11 - dodatkowy fun'!Tytuły_wydruku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T.Cynka</dc:creator>
  <cp:lastModifiedBy>Tatiana Cynka</cp:lastModifiedBy>
  <cp:lastPrinted>2023-01-13T12:23:07Z</cp:lastPrinted>
  <dcterms:created xsi:type="dcterms:W3CDTF">2020-11-13T13:53:06Z</dcterms:created>
  <dcterms:modified xsi:type="dcterms:W3CDTF">2023-01-19T10:23:30Z</dcterms:modified>
</cp:coreProperties>
</file>