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ynka\Desktop\Komisja Finansów\Wynagrodzenia 2021 - informacja na Komisję Budżetu\"/>
    </mc:Choice>
  </mc:AlternateContent>
  <xr:revisionPtr revIDLastSave="0" documentId="13_ncr:1_{579AF189-C87A-4009-A186-59FA9C5B30B9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Wynagrodzenia IV 2021" sheetId="1" r:id="rId1"/>
    <sheet name="IV 2021 oświata" sheetId="2" r:id="rId2"/>
    <sheet name=" IV 2021 OPS" sheetId="3" r:id="rId3"/>
    <sheet name=" IV 2021 OSIR" sheetId="6" r:id="rId4"/>
    <sheet name=" IV 2021 UM" sheetId="4" r:id="rId5"/>
    <sheet name=" IV 2021 SM" sheetId="5" r:id="rId6"/>
  </sheets>
  <calcPr calcId="191029"/>
</workbook>
</file>

<file path=xl/calcChain.xml><?xml version="1.0" encoding="utf-8"?>
<calcChain xmlns="http://schemas.openxmlformats.org/spreadsheetml/2006/main">
  <c r="M5" i="5" l="1"/>
  <c r="M6" i="5"/>
  <c r="M7" i="5"/>
  <c r="M8" i="5"/>
  <c r="M9" i="5"/>
  <c r="M4" i="5"/>
  <c r="M17" i="4"/>
  <c r="M16" i="4"/>
  <c r="M5" i="4"/>
  <c r="M6" i="4"/>
  <c r="M7" i="4"/>
  <c r="M8" i="4"/>
  <c r="M9" i="4"/>
  <c r="M10" i="4"/>
  <c r="M11" i="4"/>
  <c r="M12" i="4"/>
  <c r="M13" i="4"/>
  <c r="M14" i="4"/>
  <c r="M15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4" i="4"/>
  <c r="M7" i="6"/>
  <c r="M5" i="6"/>
  <c r="M6" i="6"/>
  <c r="M8" i="6"/>
  <c r="M9" i="6"/>
  <c r="M10" i="6"/>
  <c r="M11" i="6"/>
  <c r="M12" i="6"/>
  <c r="M13" i="6"/>
  <c r="M14" i="6"/>
  <c r="M15" i="6"/>
  <c r="M4" i="6"/>
  <c r="M14" i="3"/>
  <c r="M5" i="3"/>
  <c r="M6" i="3"/>
  <c r="M7" i="3"/>
  <c r="M8" i="3"/>
  <c r="M9" i="3"/>
  <c r="M10" i="3"/>
  <c r="M11" i="3"/>
  <c r="M12" i="3"/>
  <c r="M13" i="3"/>
  <c r="M15" i="3"/>
  <c r="M16" i="3"/>
  <c r="M17" i="3"/>
  <c r="M18" i="3"/>
  <c r="M19" i="3"/>
  <c r="M20" i="3"/>
  <c r="M21" i="3"/>
  <c r="M22" i="3"/>
  <c r="M23" i="3"/>
  <c r="M24" i="3"/>
  <c r="M25" i="3"/>
  <c r="M26" i="3"/>
  <c r="M4" i="3"/>
  <c r="M12" i="2"/>
  <c r="M5" i="2"/>
  <c r="M6" i="2"/>
  <c r="M7" i="2"/>
  <c r="M8" i="2"/>
  <c r="M9" i="2"/>
  <c r="M10" i="2"/>
  <c r="M1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4" i="2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4" i="1"/>
  <c r="L126" i="1"/>
  <c r="K126" i="1"/>
  <c r="J126" i="1"/>
  <c r="I126" i="1"/>
  <c r="H126" i="1"/>
  <c r="G126" i="1"/>
  <c r="F126" i="1"/>
  <c r="E126" i="1"/>
  <c r="D126" i="1"/>
  <c r="H118" i="1"/>
  <c r="H4" i="1"/>
  <c r="H5" i="1"/>
  <c r="H6" i="1"/>
  <c r="H7" i="1"/>
  <c r="H8" i="1"/>
  <c r="H9" i="1"/>
  <c r="H10" i="1"/>
  <c r="H11" i="1"/>
  <c r="H12" i="1"/>
  <c r="H13" i="1"/>
  <c r="H14" i="1"/>
  <c r="H15" i="1"/>
  <c r="L15" i="1" s="1"/>
  <c r="H16" i="1"/>
  <c r="H17" i="1"/>
  <c r="H18" i="1"/>
  <c r="H19" i="1"/>
  <c r="H20" i="1"/>
  <c r="H21" i="1"/>
  <c r="H22" i="1"/>
  <c r="H23" i="1"/>
  <c r="H24" i="1"/>
  <c r="H25" i="1"/>
  <c r="H26" i="1"/>
  <c r="H27" i="1"/>
  <c r="L27" i="1" s="1"/>
  <c r="H28" i="1"/>
  <c r="H29" i="1"/>
  <c r="H30" i="1"/>
  <c r="H31" i="1"/>
  <c r="H32" i="1"/>
  <c r="H33" i="1"/>
  <c r="H34" i="1"/>
  <c r="H35" i="1"/>
  <c r="H36" i="1"/>
  <c r="H37" i="1"/>
  <c r="H38" i="1"/>
  <c r="H39" i="1"/>
  <c r="L39" i="1" s="1"/>
  <c r="H40" i="1"/>
  <c r="H41" i="1"/>
  <c r="H42" i="1"/>
  <c r="H43" i="1"/>
  <c r="H44" i="1"/>
  <c r="H45" i="1"/>
  <c r="H46" i="1"/>
  <c r="H47" i="1"/>
  <c r="H48" i="1"/>
  <c r="H49" i="1"/>
  <c r="H50" i="1"/>
  <c r="H51" i="1"/>
  <c r="L51" i="1" s="1"/>
  <c r="H52" i="1"/>
  <c r="H53" i="1"/>
  <c r="H54" i="1"/>
  <c r="H55" i="1"/>
  <c r="H56" i="1"/>
  <c r="H57" i="1"/>
  <c r="H58" i="1"/>
  <c r="H59" i="1"/>
  <c r="H60" i="1"/>
  <c r="H61" i="1"/>
  <c r="H62" i="1"/>
  <c r="H63" i="1"/>
  <c r="L63" i="1" s="1"/>
  <c r="H64" i="1"/>
  <c r="H65" i="1"/>
  <c r="H66" i="1"/>
  <c r="H67" i="1"/>
  <c r="H68" i="1"/>
  <c r="H69" i="1"/>
  <c r="H70" i="1"/>
  <c r="H71" i="1"/>
  <c r="H72" i="1"/>
  <c r="H73" i="1"/>
  <c r="H74" i="1"/>
  <c r="H75" i="1"/>
  <c r="L75" i="1" s="1"/>
  <c r="H76" i="1"/>
  <c r="H77" i="1"/>
  <c r="H78" i="1"/>
  <c r="H79" i="1"/>
  <c r="H80" i="1"/>
  <c r="H81" i="1"/>
  <c r="H82" i="1"/>
  <c r="H83" i="1"/>
  <c r="H84" i="1"/>
  <c r="H85" i="1"/>
  <c r="H86" i="1"/>
  <c r="H87" i="1"/>
  <c r="L87" i="1" s="1"/>
  <c r="H88" i="1"/>
  <c r="H89" i="1"/>
  <c r="H90" i="1"/>
  <c r="H91" i="1"/>
  <c r="H92" i="1"/>
  <c r="H93" i="1"/>
  <c r="H94" i="1"/>
  <c r="H95" i="1"/>
  <c r="H96" i="1"/>
  <c r="H97" i="1"/>
  <c r="H98" i="1"/>
  <c r="H99" i="1"/>
  <c r="L99" i="1" s="1"/>
  <c r="H100" i="1"/>
  <c r="H101" i="1"/>
  <c r="H102" i="1"/>
  <c r="H103" i="1"/>
  <c r="H104" i="1"/>
  <c r="H105" i="1"/>
  <c r="H106" i="1"/>
  <c r="H107" i="1"/>
  <c r="H108" i="1"/>
  <c r="H109" i="1"/>
  <c r="H110" i="1"/>
  <c r="H111" i="1"/>
  <c r="L111" i="1" s="1"/>
  <c r="H112" i="1"/>
  <c r="H113" i="1"/>
  <c r="H114" i="1"/>
  <c r="H115" i="1"/>
  <c r="H116" i="1"/>
  <c r="H117" i="1"/>
  <c r="H119" i="1"/>
  <c r="H120" i="1"/>
  <c r="H121" i="1"/>
  <c r="H122" i="1"/>
  <c r="H123" i="1"/>
  <c r="L123" i="1" s="1"/>
  <c r="H124" i="1"/>
  <c r="H125" i="1"/>
  <c r="K69" i="1"/>
  <c r="K70" i="1"/>
  <c r="K71" i="1"/>
  <c r="J69" i="1"/>
  <c r="J70" i="1"/>
  <c r="J71" i="1"/>
  <c r="I69" i="1"/>
  <c r="I70" i="1"/>
  <c r="I71" i="1"/>
  <c r="G71" i="1"/>
  <c r="G70" i="1"/>
  <c r="G69" i="1"/>
  <c r="F70" i="1"/>
  <c r="F71" i="1"/>
  <c r="F69" i="1"/>
  <c r="F77" i="1"/>
  <c r="L71" i="1"/>
  <c r="L70" i="1"/>
  <c r="L69" i="1"/>
  <c r="K36" i="4"/>
  <c r="L36" i="4"/>
  <c r="K35" i="4"/>
  <c r="L35" i="4"/>
  <c r="K34" i="4"/>
  <c r="L34" i="4"/>
  <c r="J36" i="4"/>
  <c r="J35" i="4"/>
  <c r="J34" i="4"/>
  <c r="I36" i="4"/>
  <c r="I35" i="4"/>
  <c r="I34" i="4"/>
  <c r="L5" i="5"/>
  <c r="L6" i="5"/>
  <c r="L7" i="5"/>
  <c r="L8" i="5"/>
  <c r="L4" i="5"/>
  <c r="K5" i="5"/>
  <c r="K6" i="5"/>
  <c r="K7" i="5"/>
  <c r="K8" i="5"/>
  <c r="K4" i="5"/>
  <c r="H9" i="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4" i="4"/>
  <c r="H58" i="4"/>
  <c r="L5" i="6"/>
  <c r="L15" i="6" s="1"/>
  <c r="L6" i="6"/>
  <c r="L7" i="6"/>
  <c r="L8" i="6"/>
  <c r="L9" i="6"/>
  <c r="L10" i="6"/>
  <c r="L11" i="6"/>
  <c r="L12" i="6"/>
  <c r="L13" i="6"/>
  <c r="L14" i="6"/>
  <c r="L4" i="6"/>
  <c r="K5" i="6"/>
  <c r="K15" i="6" s="1"/>
  <c r="K6" i="6"/>
  <c r="K7" i="6"/>
  <c r="K8" i="6"/>
  <c r="K9" i="6"/>
  <c r="K10" i="6"/>
  <c r="K11" i="6"/>
  <c r="K12" i="6"/>
  <c r="K13" i="6"/>
  <c r="K14" i="6"/>
  <c r="K4" i="6"/>
  <c r="H15" i="6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4" i="3"/>
  <c r="K16" i="3"/>
  <c r="K5" i="3"/>
  <c r="K26" i="3" s="1"/>
  <c r="K6" i="3"/>
  <c r="K7" i="3"/>
  <c r="K8" i="3"/>
  <c r="K9" i="3"/>
  <c r="K10" i="3"/>
  <c r="K11" i="3"/>
  <c r="K12" i="3"/>
  <c r="K13" i="3"/>
  <c r="K14" i="3"/>
  <c r="K15" i="3"/>
  <c r="K17" i="3"/>
  <c r="K18" i="3"/>
  <c r="K19" i="3"/>
  <c r="K20" i="3"/>
  <c r="K21" i="3"/>
  <c r="K22" i="3"/>
  <c r="K23" i="3"/>
  <c r="K24" i="3"/>
  <c r="K25" i="3"/>
  <c r="K4" i="3"/>
  <c r="H26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4" i="2"/>
  <c r="K37" i="2" s="1"/>
  <c r="H37" i="2"/>
  <c r="L5" i="1"/>
  <c r="L6" i="1"/>
  <c r="L7" i="1"/>
  <c r="L8" i="1"/>
  <c r="L9" i="1"/>
  <c r="L10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8" i="1"/>
  <c r="L59" i="1"/>
  <c r="L60" i="1"/>
  <c r="L61" i="1"/>
  <c r="L62" i="1"/>
  <c r="L64" i="1"/>
  <c r="L65" i="1"/>
  <c r="L66" i="1"/>
  <c r="L67" i="1"/>
  <c r="L68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4" i="1"/>
  <c r="L125" i="1"/>
  <c r="L4" i="1"/>
  <c r="G43" i="1"/>
  <c r="F43" i="1"/>
  <c r="I43" i="1" s="1"/>
  <c r="J8" i="2"/>
  <c r="I8" i="2"/>
  <c r="K58" i="4" l="1"/>
  <c r="K9" i="5"/>
  <c r="L9" i="5"/>
  <c r="K43" i="1"/>
  <c r="J43" i="1"/>
  <c r="J5" i="6"/>
  <c r="J6" i="6"/>
  <c r="I5" i="6"/>
  <c r="I6" i="6"/>
  <c r="J7" i="6"/>
  <c r="I7" i="6"/>
  <c r="G29" i="1" l="1"/>
  <c r="K29" i="1" s="1"/>
  <c r="E58" i="4"/>
  <c r="D58" i="4"/>
  <c r="G97" i="1"/>
  <c r="G98" i="1"/>
  <c r="K98" i="1" s="1"/>
  <c r="G96" i="1"/>
  <c r="F97" i="1"/>
  <c r="I97" i="1" s="1"/>
  <c r="F98" i="1"/>
  <c r="I98" i="1" s="1"/>
  <c r="F96" i="1"/>
  <c r="I96" i="1" s="1"/>
  <c r="J42" i="4"/>
  <c r="J41" i="4"/>
  <c r="J40" i="4"/>
  <c r="I42" i="4"/>
  <c r="I41" i="4"/>
  <c r="I40" i="4"/>
  <c r="G36" i="1"/>
  <c r="G37" i="1"/>
  <c r="G38" i="1"/>
  <c r="K38" i="1" s="1"/>
  <c r="G35" i="1"/>
  <c r="F36" i="1"/>
  <c r="F37" i="1"/>
  <c r="F38" i="1"/>
  <c r="F35" i="1"/>
  <c r="G34" i="1"/>
  <c r="K34" i="1" s="1"/>
  <c r="J33" i="4"/>
  <c r="J32" i="4"/>
  <c r="J31" i="4"/>
  <c r="J30" i="4"/>
  <c r="I33" i="4"/>
  <c r="I32" i="4"/>
  <c r="I31" i="4"/>
  <c r="I30" i="4"/>
  <c r="G24" i="1"/>
  <c r="G25" i="1"/>
  <c r="G26" i="1"/>
  <c r="K26" i="1" s="1"/>
  <c r="F24" i="1"/>
  <c r="I24" i="1" s="1"/>
  <c r="F25" i="1"/>
  <c r="I25" i="1" s="1"/>
  <c r="F26" i="1"/>
  <c r="I26" i="1" s="1"/>
  <c r="J26" i="4"/>
  <c r="J25" i="4"/>
  <c r="J24" i="4"/>
  <c r="I26" i="4"/>
  <c r="I25" i="4"/>
  <c r="I24" i="4"/>
  <c r="G5" i="1"/>
  <c r="F5" i="1"/>
  <c r="I5" i="1" s="1"/>
  <c r="J5" i="4"/>
  <c r="I5" i="4"/>
  <c r="J5" i="2"/>
  <c r="J6" i="2"/>
  <c r="J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I5" i="2"/>
  <c r="I6" i="2"/>
  <c r="I7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4" i="3"/>
  <c r="J8" i="6"/>
  <c r="J9" i="6"/>
  <c r="J10" i="6"/>
  <c r="J11" i="6"/>
  <c r="J12" i="6"/>
  <c r="J13" i="6"/>
  <c r="J14" i="6"/>
  <c r="I8" i="6"/>
  <c r="I9" i="6"/>
  <c r="I10" i="6"/>
  <c r="I11" i="6"/>
  <c r="I12" i="6"/>
  <c r="I13" i="6"/>
  <c r="I14" i="6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7" i="4"/>
  <c r="I28" i="4"/>
  <c r="I29" i="4"/>
  <c r="I37" i="4"/>
  <c r="I38" i="4"/>
  <c r="I39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7" i="4"/>
  <c r="J28" i="4"/>
  <c r="J29" i="4"/>
  <c r="J37" i="4"/>
  <c r="J38" i="4"/>
  <c r="J39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" i="5"/>
  <c r="J6" i="5"/>
  <c r="J7" i="5"/>
  <c r="J8" i="5"/>
  <c r="I5" i="5"/>
  <c r="I6" i="5"/>
  <c r="I7" i="5"/>
  <c r="I8" i="5"/>
  <c r="E9" i="5"/>
  <c r="F9" i="5"/>
  <c r="G9" i="5"/>
  <c r="F27" i="1"/>
  <c r="F29" i="1"/>
  <c r="G119" i="1"/>
  <c r="G120" i="1"/>
  <c r="K120" i="1" s="1"/>
  <c r="G121" i="1"/>
  <c r="G122" i="1"/>
  <c r="G123" i="1"/>
  <c r="G124" i="1"/>
  <c r="G125" i="1"/>
  <c r="G118" i="1"/>
  <c r="K118" i="1" s="1"/>
  <c r="G104" i="1"/>
  <c r="K104" i="1" s="1"/>
  <c r="G105" i="1"/>
  <c r="K105" i="1" s="1"/>
  <c r="G106" i="1"/>
  <c r="K106" i="1" s="1"/>
  <c r="G107" i="1"/>
  <c r="K107" i="1" s="1"/>
  <c r="G108" i="1"/>
  <c r="K108" i="1" s="1"/>
  <c r="G109" i="1"/>
  <c r="G110" i="1"/>
  <c r="G111" i="1"/>
  <c r="G112" i="1"/>
  <c r="G113" i="1"/>
  <c r="K113" i="1" s="1"/>
  <c r="G114" i="1"/>
  <c r="K114" i="1" s="1"/>
  <c r="G115" i="1"/>
  <c r="K115" i="1" s="1"/>
  <c r="G116" i="1"/>
  <c r="K116" i="1" s="1"/>
  <c r="G117" i="1"/>
  <c r="K117" i="1" s="1"/>
  <c r="G103" i="1"/>
  <c r="K103" i="1" s="1"/>
  <c r="G88" i="1"/>
  <c r="K88" i="1" s="1"/>
  <c r="G89" i="1"/>
  <c r="K89" i="1" s="1"/>
  <c r="G90" i="1"/>
  <c r="K90" i="1" s="1"/>
  <c r="G91" i="1"/>
  <c r="G92" i="1"/>
  <c r="G93" i="1"/>
  <c r="G94" i="1"/>
  <c r="K94" i="1" s="1"/>
  <c r="G95" i="1"/>
  <c r="K95" i="1" s="1"/>
  <c r="G99" i="1"/>
  <c r="K99" i="1" s="1"/>
  <c r="G100" i="1"/>
  <c r="G101" i="1"/>
  <c r="K101" i="1" s="1"/>
  <c r="G102" i="1"/>
  <c r="G87" i="1"/>
  <c r="G81" i="1"/>
  <c r="K81" i="1" s="1"/>
  <c r="G82" i="1"/>
  <c r="K82" i="1" s="1"/>
  <c r="G83" i="1"/>
  <c r="K83" i="1" s="1"/>
  <c r="G84" i="1"/>
  <c r="K84" i="1" s="1"/>
  <c r="G85" i="1"/>
  <c r="G86" i="1"/>
  <c r="K86" i="1" s="1"/>
  <c r="G80" i="1"/>
  <c r="K80" i="1" s="1"/>
  <c r="G78" i="1"/>
  <c r="K78" i="1" s="1"/>
  <c r="G79" i="1"/>
  <c r="K79" i="1" s="1"/>
  <c r="G77" i="1"/>
  <c r="G68" i="1"/>
  <c r="G72" i="1"/>
  <c r="K72" i="1" s="1"/>
  <c r="G73" i="1"/>
  <c r="G74" i="1"/>
  <c r="G75" i="1"/>
  <c r="G76" i="1"/>
  <c r="K76" i="1" s="1"/>
  <c r="G67" i="1"/>
  <c r="K67" i="1" s="1"/>
  <c r="G66" i="1"/>
  <c r="K66" i="1" s="1"/>
  <c r="G65" i="1"/>
  <c r="G64" i="1"/>
  <c r="K64" i="1" s="1"/>
  <c r="G50" i="1"/>
  <c r="K50" i="1" s="1"/>
  <c r="G51" i="1"/>
  <c r="K51" i="1" s="1"/>
  <c r="G52" i="1"/>
  <c r="K52" i="1" s="1"/>
  <c r="G53" i="1"/>
  <c r="K53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G60" i="1"/>
  <c r="K60" i="1" s="1"/>
  <c r="G61" i="1"/>
  <c r="K61" i="1" s="1"/>
  <c r="G62" i="1"/>
  <c r="K62" i="1" s="1"/>
  <c r="G63" i="1"/>
  <c r="G42" i="1"/>
  <c r="K42" i="1" s="1"/>
  <c r="G44" i="1"/>
  <c r="G45" i="1"/>
  <c r="K45" i="1" s="1"/>
  <c r="G46" i="1"/>
  <c r="G47" i="1"/>
  <c r="K47" i="1" s="1"/>
  <c r="G48" i="1"/>
  <c r="K48" i="1" s="1"/>
  <c r="G49" i="1"/>
  <c r="K49" i="1" s="1"/>
  <c r="F41" i="1"/>
  <c r="G41" i="1"/>
  <c r="K41" i="1" s="1"/>
  <c r="G40" i="1"/>
  <c r="K40" i="1" s="1"/>
  <c r="G39" i="1"/>
  <c r="K39" i="1" s="1"/>
  <c r="G33" i="1"/>
  <c r="G32" i="1"/>
  <c r="K32" i="1" s="1"/>
  <c r="G31" i="1"/>
  <c r="G30" i="1"/>
  <c r="K30" i="1" s="1"/>
  <c r="G28" i="1"/>
  <c r="G27" i="1"/>
  <c r="K27" i="1" s="1"/>
  <c r="F28" i="1"/>
  <c r="G14" i="1"/>
  <c r="K14" i="1" s="1"/>
  <c r="G15" i="1"/>
  <c r="K15" i="1" s="1"/>
  <c r="G16" i="1"/>
  <c r="K16" i="1" s="1"/>
  <c r="G17" i="1"/>
  <c r="K17" i="1" s="1"/>
  <c r="G18" i="1"/>
  <c r="K18" i="1" s="1"/>
  <c r="G19" i="1"/>
  <c r="G20" i="1"/>
  <c r="K20" i="1" s="1"/>
  <c r="G21" i="1"/>
  <c r="K21" i="1" s="1"/>
  <c r="G22" i="1"/>
  <c r="K22" i="1" s="1"/>
  <c r="G23" i="1"/>
  <c r="K23" i="1" s="1"/>
  <c r="G13" i="1"/>
  <c r="K13" i="1" s="1"/>
  <c r="G12" i="1"/>
  <c r="K12" i="1" s="1"/>
  <c r="G11" i="1"/>
  <c r="K11" i="1" s="1"/>
  <c r="G10" i="1"/>
  <c r="G9" i="1"/>
  <c r="K9" i="1" s="1"/>
  <c r="G8" i="1"/>
  <c r="K8" i="1" s="1"/>
  <c r="G7" i="1"/>
  <c r="K7" i="1" s="1"/>
  <c r="G6" i="1"/>
  <c r="G4" i="1"/>
  <c r="J4" i="4"/>
  <c r="G58" i="4"/>
  <c r="J4" i="6"/>
  <c r="G15" i="6"/>
  <c r="G26" i="3"/>
  <c r="F26" i="3"/>
  <c r="J4" i="2"/>
  <c r="G37" i="2"/>
  <c r="J4" i="5"/>
  <c r="F31" i="1"/>
  <c r="F32" i="1"/>
  <c r="F33" i="1"/>
  <c r="F34" i="1"/>
  <c r="F30" i="1"/>
  <c r="F121" i="1"/>
  <c r="F122" i="1"/>
  <c r="F119" i="1"/>
  <c r="F120" i="1"/>
  <c r="F118" i="1"/>
  <c r="F113" i="1"/>
  <c r="F114" i="1"/>
  <c r="F115" i="1"/>
  <c r="F116" i="1"/>
  <c r="F117" i="1"/>
  <c r="F112" i="1"/>
  <c r="F104" i="1"/>
  <c r="F105" i="1"/>
  <c r="F106" i="1"/>
  <c r="F107" i="1"/>
  <c r="F108" i="1"/>
  <c r="F109" i="1"/>
  <c r="F110" i="1"/>
  <c r="F111" i="1"/>
  <c r="F103" i="1"/>
  <c r="F78" i="1"/>
  <c r="F7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88" i="1"/>
  <c r="F89" i="1"/>
  <c r="F90" i="1"/>
  <c r="F91" i="1"/>
  <c r="F92" i="1"/>
  <c r="F93" i="1"/>
  <c r="F94" i="1"/>
  <c r="F95" i="1"/>
  <c r="F99" i="1"/>
  <c r="F100" i="1"/>
  <c r="F101" i="1"/>
  <c r="F102" i="1"/>
  <c r="F87" i="1"/>
  <c r="F72" i="1"/>
  <c r="F73" i="1"/>
  <c r="F74" i="1"/>
  <c r="F75" i="1"/>
  <c r="F76" i="1"/>
  <c r="F66" i="1"/>
  <c r="F67" i="1"/>
  <c r="F68" i="1"/>
  <c r="F65" i="1"/>
  <c r="F81" i="1"/>
  <c r="F82" i="1"/>
  <c r="F83" i="1"/>
  <c r="F84" i="1"/>
  <c r="F85" i="1"/>
  <c r="F86" i="1"/>
  <c r="F80" i="1"/>
  <c r="F59" i="1"/>
  <c r="F60" i="1"/>
  <c r="F61" i="1"/>
  <c r="F62" i="1"/>
  <c r="F63" i="1"/>
  <c r="F64" i="1"/>
  <c r="F53" i="1"/>
  <c r="F54" i="1"/>
  <c r="F55" i="1"/>
  <c r="F56" i="1"/>
  <c r="F57" i="1"/>
  <c r="F58" i="1"/>
  <c r="F47" i="1"/>
  <c r="F48" i="1"/>
  <c r="F49" i="1"/>
  <c r="F50" i="1"/>
  <c r="F51" i="1"/>
  <c r="F52" i="1"/>
  <c r="F40" i="1"/>
  <c r="F42" i="1"/>
  <c r="F44" i="1"/>
  <c r="F45" i="1"/>
  <c r="F46" i="1"/>
  <c r="F39" i="1"/>
  <c r="I39" i="1" s="1"/>
  <c r="F124" i="1"/>
  <c r="F123" i="1"/>
  <c r="F125" i="1"/>
  <c r="F37" i="2"/>
  <c r="J97" i="1" l="1"/>
  <c r="K31" i="1"/>
  <c r="J9" i="5"/>
  <c r="K33" i="1"/>
  <c r="K36" i="1"/>
  <c r="K109" i="1"/>
  <c r="K4" i="1"/>
  <c r="K6" i="1"/>
  <c r="K19" i="1"/>
  <c r="K77" i="1"/>
  <c r="K96" i="1"/>
  <c r="K5" i="1"/>
  <c r="K97" i="1"/>
  <c r="K10" i="1"/>
  <c r="K35" i="1"/>
  <c r="K28" i="1"/>
  <c r="K111" i="1"/>
  <c r="K25" i="1"/>
  <c r="K112" i="1"/>
  <c r="K110" i="1"/>
  <c r="K24" i="1"/>
  <c r="K37" i="1"/>
  <c r="K122" i="1"/>
  <c r="K121" i="1"/>
  <c r="K124" i="1"/>
  <c r="K119" i="1"/>
  <c r="K123" i="1"/>
  <c r="K125" i="1"/>
  <c r="K93" i="1"/>
  <c r="K92" i="1"/>
  <c r="K65" i="1"/>
  <c r="K75" i="1"/>
  <c r="K91" i="1"/>
  <c r="K74" i="1"/>
  <c r="I26" i="3"/>
  <c r="K87" i="1"/>
  <c r="K102" i="1"/>
  <c r="K73" i="1"/>
  <c r="K68" i="1"/>
  <c r="K100" i="1"/>
  <c r="K63" i="1"/>
  <c r="J46" i="1"/>
  <c r="K44" i="1"/>
  <c r="K85" i="1"/>
  <c r="J82" i="1"/>
  <c r="K46" i="1"/>
  <c r="J55" i="1"/>
  <c r="J98" i="1"/>
  <c r="J96" i="1"/>
  <c r="J49" i="1"/>
  <c r="J101" i="1"/>
  <c r="J34" i="1"/>
  <c r="I34" i="1"/>
  <c r="J33" i="1"/>
  <c r="J116" i="1"/>
  <c r="J36" i="1"/>
  <c r="J38" i="1"/>
  <c r="J37" i="1"/>
  <c r="J35" i="1"/>
  <c r="I38" i="1"/>
  <c r="I37" i="1"/>
  <c r="I36" i="1"/>
  <c r="I35" i="1"/>
  <c r="J64" i="1"/>
  <c r="J61" i="1"/>
  <c r="J106" i="1"/>
  <c r="J27" i="1"/>
  <c r="J26" i="1"/>
  <c r="J25" i="1"/>
  <c r="J24" i="1"/>
  <c r="J84" i="1"/>
  <c r="J32" i="1"/>
  <c r="J72" i="1"/>
  <c r="J88" i="1"/>
  <c r="J108" i="1"/>
  <c r="J103" i="1"/>
  <c r="J18" i="1"/>
  <c r="J10" i="1"/>
  <c r="J7" i="1"/>
  <c r="J5" i="1"/>
  <c r="J107" i="1"/>
  <c r="J68" i="1"/>
  <c r="J51" i="1"/>
  <c r="J100" i="1"/>
  <c r="J99" i="1"/>
  <c r="J118" i="1"/>
  <c r="J80" i="1"/>
  <c r="J95" i="1"/>
  <c r="J66" i="1"/>
  <c r="J94" i="1"/>
  <c r="J124" i="1"/>
  <c r="J87" i="1"/>
  <c r="J67" i="1"/>
  <c r="J44" i="1"/>
  <c r="J92" i="1"/>
  <c r="J91" i="1"/>
  <c r="J30" i="1"/>
  <c r="J74" i="1"/>
  <c r="J90" i="1"/>
  <c r="J31" i="1"/>
  <c r="J73" i="1"/>
  <c r="J89" i="1"/>
  <c r="J104" i="1"/>
  <c r="J112" i="1"/>
  <c r="J113" i="1"/>
  <c r="J13" i="1"/>
  <c r="J9" i="1"/>
  <c r="J114" i="1"/>
  <c r="J14" i="1"/>
  <c r="J77" i="1"/>
  <c r="J78" i="1"/>
  <c r="J115" i="1"/>
  <c r="J20" i="1"/>
  <c r="J8" i="1"/>
  <c r="J110" i="1"/>
  <c r="J28" i="1"/>
  <c r="J29" i="1"/>
  <c r="J102" i="1"/>
  <c r="J93" i="1"/>
  <c r="J76" i="1"/>
  <c r="J75" i="1"/>
  <c r="J26" i="3"/>
  <c r="J65" i="1"/>
  <c r="J123" i="1"/>
  <c r="J86" i="1"/>
  <c r="J48" i="1"/>
  <c r="J41" i="1"/>
  <c r="J37" i="2"/>
  <c r="J63" i="1"/>
  <c r="J57" i="1"/>
  <c r="J47" i="1"/>
  <c r="J62" i="1"/>
  <c r="J56" i="1"/>
  <c r="J40" i="1"/>
  <c r="J83" i="1"/>
  <c r="J81" i="1"/>
  <c r="J60" i="1"/>
  <c r="J50" i="1"/>
  <c r="J42" i="1"/>
  <c r="J45" i="1"/>
  <c r="J59" i="1"/>
  <c r="J53" i="1"/>
  <c r="J58" i="1"/>
  <c r="J52" i="1"/>
  <c r="J54" i="1"/>
  <c r="J39" i="1"/>
  <c r="J15" i="6"/>
  <c r="J120" i="1"/>
  <c r="J21" i="1"/>
  <c r="J15" i="1"/>
  <c r="J109" i="1"/>
  <c r="J22" i="1"/>
  <c r="J4" i="1"/>
  <c r="J11" i="1"/>
  <c r="J117" i="1"/>
  <c r="J111" i="1"/>
  <c r="J105" i="1"/>
  <c r="J16" i="1"/>
  <c r="J58" i="4"/>
  <c r="J12" i="1"/>
  <c r="J79" i="1"/>
  <c r="J23" i="1"/>
  <c r="J17" i="1"/>
  <c r="J122" i="1"/>
  <c r="J121" i="1"/>
  <c r="J125" i="1"/>
  <c r="J119" i="1"/>
  <c r="J85" i="1"/>
  <c r="J19" i="1"/>
  <c r="J6" i="1"/>
  <c r="F15" i="6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89" i="1"/>
  <c r="I90" i="1"/>
  <c r="I91" i="1"/>
  <c r="I92" i="1"/>
  <c r="I93" i="1"/>
  <c r="I94" i="1"/>
  <c r="I95" i="1"/>
  <c r="I99" i="1"/>
  <c r="I100" i="1"/>
  <c r="I101" i="1"/>
  <c r="I102" i="1"/>
  <c r="I103" i="1"/>
  <c r="I104" i="1"/>
  <c r="I77" i="1"/>
  <c r="I78" i="1"/>
  <c r="I79" i="1"/>
  <c r="I80" i="1"/>
  <c r="I81" i="1"/>
  <c r="I82" i="1"/>
  <c r="I83" i="1"/>
  <c r="I84" i="1"/>
  <c r="I85" i="1"/>
  <c r="I86" i="1"/>
  <c r="I87" i="1"/>
  <c r="I88" i="1"/>
  <c r="I57" i="1"/>
  <c r="I58" i="1"/>
  <c r="I59" i="1"/>
  <c r="I60" i="1"/>
  <c r="I61" i="1"/>
  <c r="I62" i="1"/>
  <c r="I63" i="1"/>
  <c r="I64" i="1"/>
  <c r="I65" i="1"/>
  <c r="I66" i="1"/>
  <c r="I67" i="1"/>
  <c r="I68" i="1"/>
  <c r="I72" i="1"/>
  <c r="I73" i="1"/>
  <c r="I74" i="1"/>
  <c r="I75" i="1"/>
  <c r="I76" i="1"/>
  <c r="I33" i="1"/>
  <c r="I40" i="1"/>
  <c r="I41" i="1"/>
  <c r="I42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7" i="1"/>
  <c r="I28" i="1"/>
  <c r="I29" i="1"/>
  <c r="I30" i="1"/>
  <c r="I31" i="1"/>
  <c r="I4" i="1"/>
  <c r="I4" i="2"/>
  <c r="I4" i="6"/>
  <c r="F58" i="4"/>
  <c r="I4" i="4"/>
  <c r="I4" i="5"/>
  <c r="I9" i="5" s="1"/>
  <c r="E15" i="6"/>
  <c r="D15" i="6"/>
  <c r="D9" i="5"/>
  <c r="I15" i="6" l="1"/>
  <c r="L58" i="4"/>
  <c r="I58" i="4"/>
  <c r="I37" i="2"/>
  <c r="E26" i="3"/>
  <c r="D26" i="3"/>
  <c r="E37" i="2"/>
  <c r="D37" i="2"/>
  <c r="I32" i="1" l="1"/>
  <c r="L37" i="2"/>
  <c r="L26" i="3"/>
</calcChain>
</file>

<file path=xl/sharedStrings.xml><?xml version="1.0" encoding="utf-8"?>
<sst xmlns="http://schemas.openxmlformats.org/spreadsheetml/2006/main" count="90" uniqueCount="23">
  <si>
    <t>Dział</t>
  </si>
  <si>
    <t>Rozdział</t>
  </si>
  <si>
    <t>Paragraf</t>
  </si>
  <si>
    <t>Plan</t>
  </si>
  <si>
    <t xml:space="preserve">% </t>
  </si>
  <si>
    <t>Pozostałe                        do wykonania</t>
  </si>
  <si>
    <t>Ośrodek Sportu i Rekreacji</t>
  </si>
  <si>
    <t>Ośrodek Pomocy Społecznej</t>
  </si>
  <si>
    <t>Oświata</t>
  </si>
  <si>
    <t>Ogółem</t>
  </si>
  <si>
    <t>Urząd Miejski w Mosinie</t>
  </si>
  <si>
    <t>Straż Miejska w Mosinie</t>
  </si>
  <si>
    <t>Wydatki wykonane za I</t>
  </si>
  <si>
    <t xml:space="preserve">Wydatki wykonane na 28.02  </t>
  </si>
  <si>
    <t>Wydatki wykonane za II</t>
  </si>
  <si>
    <t xml:space="preserve">Wydatki wykonane na 31.03  </t>
  </si>
  <si>
    <t>Wydatki wykonane za III</t>
  </si>
  <si>
    <t>Wydatki wykonane na 31.03</t>
  </si>
  <si>
    <t>Sprawozdanie z realizacji wydatków w paragrafach płacowych za m-c kwiecień 2021</t>
  </si>
  <si>
    <t>Wydatki wykonane na 30.04</t>
  </si>
  <si>
    <t>Wydatki wykonane za IV</t>
  </si>
  <si>
    <t xml:space="preserve">Wydatki wykonane na 30.04  </t>
  </si>
  <si>
    <t xml:space="preserve">Wydatki wykonane na 30.04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</si>
</sst>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8" borderId="8" applyNumberFormat="0" applyFont="0" applyAlignment="0" applyProtection="0"/>
  </cellStyleXfs>
  <cellXfs count="15">
    <xf numFmtId="0" fontId="0" fillId="0" borderId="0" xfId="0"/>
    <xf numFmtId="0" fontId="16" fillId="0" borderId="0" xfId="0" applyFont="1"/>
    <xf numFmtId="44" fontId="0" fillId="0" borderId="0" xfId="0" applyNumberFormat="1"/>
    <xf numFmtId="0" fontId="0" fillId="33" borderId="0" xfId="0" applyFill="1"/>
    <xf numFmtId="164" fontId="0" fillId="0" borderId="0" xfId="0" applyNumberFormat="1"/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 wrapText="1"/>
    </xf>
    <xf numFmtId="44" fontId="16" fillId="34" borderId="0" xfId="0" applyNumberFormat="1" applyFont="1" applyFill="1"/>
    <xf numFmtId="44" fontId="0" fillId="33" borderId="0" xfId="0" applyNumberFormat="1" applyFill="1"/>
    <xf numFmtId="44" fontId="0" fillId="34" borderId="0" xfId="0" applyNumberFormat="1" applyFill="1"/>
    <xf numFmtId="0" fontId="0" fillId="0" borderId="0" xfId="0"/>
    <xf numFmtId="0" fontId="0" fillId="33" borderId="0" xfId="0" applyFill="1"/>
    <xf numFmtId="164" fontId="0" fillId="0" borderId="0" xfId="0" applyNumberForma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 xr:uid="{245A752A-13EC-442A-9A74-98DE5D85ECFB}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6"/>
  <sheetViews>
    <sheetView view="pageBreakPreview" topLeftCell="A28" zoomScale="90" zoomScaleNormal="100" zoomScaleSheetLayoutView="90" workbookViewId="0">
      <selection activeCell="J17" sqref="J17"/>
    </sheetView>
  </sheetViews>
  <sheetFormatPr defaultRowHeight="15" x14ac:dyDescent="0.25"/>
  <cols>
    <col min="1" max="1" width="6" customWidth="1"/>
    <col min="4" max="4" width="16.85546875" bestFit="1" customWidth="1"/>
    <col min="5" max="11" width="16.5703125" customWidth="1"/>
    <col min="12" max="12" width="17.7109375" customWidth="1"/>
  </cols>
  <sheetData>
    <row r="1" spans="1:13" ht="15.75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7.45" customHeight="1" x14ac:dyDescent="0.25">
      <c r="A2" s="13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53.4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12</v>
      </c>
      <c r="F3" s="6" t="s">
        <v>13</v>
      </c>
      <c r="G3" s="6" t="s">
        <v>17</v>
      </c>
      <c r="H3" s="6" t="s">
        <v>19</v>
      </c>
      <c r="I3" s="6" t="s">
        <v>14</v>
      </c>
      <c r="J3" s="6" t="s">
        <v>16</v>
      </c>
      <c r="K3" s="6" t="s">
        <v>20</v>
      </c>
      <c r="L3" s="6" t="s">
        <v>5</v>
      </c>
      <c r="M3" s="5" t="s">
        <v>4</v>
      </c>
    </row>
    <row r="4" spans="1:13" x14ac:dyDescent="0.25">
      <c r="A4">
        <v>600</v>
      </c>
      <c r="B4">
        <v>60016</v>
      </c>
      <c r="C4" s="3">
        <v>411</v>
      </c>
      <c r="D4" s="2">
        <v>7000</v>
      </c>
      <c r="E4" s="2">
        <v>0</v>
      </c>
      <c r="F4" s="2">
        <f>' IV 2021 UM'!F4</f>
        <v>0</v>
      </c>
      <c r="G4" s="2">
        <f>' IV 2021 UM'!G4</f>
        <v>5328.9</v>
      </c>
      <c r="H4" s="9">
        <f>' IV 2021 UM'!H4</f>
        <v>5328.9</v>
      </c>
      <c r="I4" s="2">
        <f>F4-E4</f>
        <v>0</v>
      </c>
      <c r="J4" s="2">
        <f>G4-F4</f>
        <v>5328.9</v>
      </c>
      <c r="K4" s="2">
        <f>H4-G4</f>
        <v>0</v>
      </c>
      <c r="L4" s="2">
        <f>D4-H4</f>
        <v>1671.1000000000004</v>
      </c>
      <c r="M4" s="4">
        <f>H4*100/D4</f>
        <v>76.127142857142857</v>
      </c>
    </row>
    <row r="5" spans="1:13" x14ac:dyDescent="0.25">
      <c r="A5">
        <v>600</v>
      </c>
      <c r="B5">
        <v>60016</v>
      </c>
      <c r="C5" s="3">
        <v>417</v>
      </c>
      <c r="D5" s="2">
        <v>15000</v>
      </c>
      <c r="E5" s="2">
        <v>0</v>
      </c>
      <c r="F5" s="2">
        <f>' IV 2021 UM'!F5</f>
        <v>0</v>
      </c>
      <c r="G5" s="2">
        <f>' IV 2021 UM'!G5</f>
        <v>7575.45</v>
      </c>
      <c r="H5" s="9">
        <f>' IV 2021 UM'!H5</f>
        <v>7575.45</v>
      </c>
      <c r="I5" s="2">
        <f>F5-E5</f>
        <v>0</v>
      </c>
      <c r="J5" s="2">
        <f>G5-F5</f>
        <v>7575.45</v>
      </c>
      <c r="K5" s="2">
        <f t="shared" ref="K5:K69" si="0">H5-G5</f>
        <v>0</v>
      </c>
      <c r="L5" s="2">
        <f t="shared" ref="L5:L71" si="1">D5-H5</f>
        <v>7424.55</v>
      </c>
      <c r="M5" s="12">
        <f t="shared" ref="M5:M68" si="2">H5*100/D5</f>
        <v>50.503</v>
      </c>
    </row>
    <row r="6" spans="1:13" x14ac:dyDescent="0.25">
      <c r="A6">
        <v>630</v>
      </c>
      <c r="B6">
        <v>63003</v>
      </c>
      <c r="C6" s="3">
        <v>411</v>
      </c>
      <c r="D6" s="2">
        <v>11543</v>
      </c>
      <c r="E6" s="2">
        <v>618.84</v>
      </c>
      <c r="F6" s="2">
        <f>' IV 2021 UM'!F6</f>
        <v>2110.59</v>
      </c>
      <c r="G6" s="2">
        <f>' IV 2021 UM'!G6</f>
        <v>2856.48</v>
      </c>
      <c r="H6" s="9">
        <f>' IV 2021 UM'!H6</f>
        <v>3602.37</v>
      </c>
      <c r="I6" s="2">
        <f t="shared" ref="I6:I80" si="3">F6-E6</f>
        <v>1491.75</v>
      </c>
      <c r="J6" s="2">
        <f t="shared" ref="J6:K80" si="4">G6-F6</f>
        <v>745.88999999999987</v>
      </c>
      <c r="K6" s="2">
        <f t="shared" si="0"/>
        <v>745.88999999999987</v>
      </c>
      <c r="L6" s="2">
        <f t="shared" si="1"/>
        <v>7940.63</v>
      </c>
      <c r="M6" s="12">
        <f t="shared" si="2"/>
        <v>31.208264749198648</v>
      </c>
    </row>
    <row r="7" spans="1:13" x14ac:dyDescent="0.25">
      <c r="A7">
        <v>630</v>
      </c>
      <c r="B7">
        <v>63003</v>
      </c>
      <c r="C7" s="3">
        <v>412</v>
      </c>
      <c r="D7" s="2">
        <v>1615</v>
      </c>
      <c r="E7" s="2">
        <v>0</v>
      </c>
      <c r="F7" s="2">
        <f>' IV 2021 UM'!F7</f>
        <v>75.17</v>
      </c>
      <c r="G7" s="2">
        <f>' IV 2021 UM'!G7</f>
        <v>75.17</v>
      </c>
      <c r="H7" s="9">
        <f>' IV 2021 UM'!H7</f>
        <v>75.17</v>
      </c>
      <c r="I7" s="2">
        <f t="shared" si="3"/>
        <v>75.17</v>
      </c>
      <c r="J7" s="2">
        <f t="shared" si="4"/>
        <v>0</v>
      </c>
      <c r="K7" s="2">
        <f t="shared" si="0"/>
        <v>0</v>
      </c>
      <c r="L7" s="2">
        <f t="shared" si="1"/>
        <v>1539.83</v>
      </c>
      <c r="M7" s="12">
        <f t="shared" si="2"/>
        <v>4.6544891640866872</v>
      </c>
    </row>
    <row r="8" spans="1:13" x14ac:dyDescent="0.25">
      <c r="A8">
        <v>630</v>
      </c>
      <c r="B8">
        <v>63003</v>
      </c>
      <c r="C8" s="3">
        <v>417</v>
      </c>
      <c r="D8" s="2">
        <v>67200</v>
      </c>
      <c r="E8" s="2">
        <v>879.88</v>
      </c>
      <c r="F8" s="2">
        <f>' IV 2021 UM'!F8</f>
        <v>9557.8799999999992</v>
      </c>
      <c r="G8" s="2">
        <f>' IV 2021 UM'!G8</f>
        <v>13896.88</v>
      </c>
      <c r="H8" s="9">
        <f>' IV 2021 UM'!H8</f>
        <v>18235.88</v>
      </c>
      <c r="I8" s="2">
        <f t="shared" si="3"/>
        <v>8678</v>
      </c>
      <c r="J8" s="2">
        <f t="shared" si="4"/>
        <v>4339</v>
      </c>
      <c r="K8" s="2">
        <f t="shared" si="0"/>
        <v>4339.0000000000018</v>
      </c>
      <c r="L8" s="2">
        <f t="shared" si="1"/>
        <v>48964.119999999995</v>
      </c>
      <c r="M8" s="12">
        <f t="shared" si="2"/>
        <v>27.136726190476189</v>
      </c>
    </row>
    <row r="9" spans="1:13" x14ac:dyDescent="0.25">
      <c r="A9">
        <v>710</v>
      </c>
      <c r="B9">
        <v>71004</v>
      </c>
      <c r="C9" s="3">
        <v>417</v>
      </c>
      <c r="D9" s="2">
        <v>42500</v>
      </c>
      <c r="E9" s="2">
        <v>223</v>
      </c>
      <c r="F9" s="2">
        <f>' IV 2021 UM'!F9</f>
        <v>223</v>
      </c>
      <c r="G9" s="2">
        <f>' IV 2021 UM'!G9</f>
        <v>223</v>
      </c>
      <c r="H9" s="9">
        <f>' IV 2021 UM'!H9</f>
        <v>223</v>
      </c>
      <c r="I9" s="2">
        <f t="shared" si="3"/>
        <v>0</v>
      </c>
      <c r="J9" s="2">
        <f t="shared" si="4"/>
        <v>0</v>
      </c>
      <c r="K9" s="2">
        <f t="shared" si="0"/>
        <v>0</v>
      </c>
      <c r="L9" s="2">
        <f t="shared" si="1"/>
        <v>42277</v>
      </c>
      <c r="M9" s="12">
        <f t="shared" si="2"/>
        <v>0.52470588235294113</v>
      </c>
    </row>
    <row r="10" spans="1:13" x14ac:dyDescent="0.25">
      <c r="A10">
        <v>750</v>
      </c>
      <c r="B10">
        <v>75011</v>
      </c>
      <c r="C10" s="3">
        <v>401</v>
      </c>
      <c r="D10" s="2">
        <v>169513.49</v>
      </c>
      <c r="E10" s="2">
        <v>0</v>
      </c>
      <c r="F10" s="2">
        <f>' IV 2021 UM'!F10</f>
        <v>0</v>
      </c>
      <c r="G10" s="2">
        <f>' IV 2021 UM'!G10</f>
        <v>42325.72</v>
      </c>
      <c r="H10" s="9">
        <f>' IV 2021 UM'!H10</f>
        <v>42325.72</v>
      </c>
      <c r="I10" s="2">
        <f t="shared" si="3"/>
        <v>0</v>
      </c>
      <c r="J10" s="2">
        <f t="shared" si="4"/>
        <v>42325.72</v>
      </c>
      <c r="K10" s="2">
        <f t="shared" si="0"/>
        <v>0</v>
      </c>
      <c r="L10" s="2">
        <f t="shared" si="1"/>
        <v>127187.76999999999</v>
      </c>
      <c r="M10" s="12">
        <f t="shared" si="2"/>
        <v>24.968939050219543</v>
      </c>
    </row>
    <row r="11" spans="1:13" x14ac:dyDescent="0.25">
      <c r="A11">
        <v>750</v>
      </c>
      <c r="B11">
        <v>75011</v>
      </c>
      <c r="C11" s="3">
        <v>411</v>
      </c>
      <c r="D11" s="2">
        <v>29139.42</v>
      </c>
      <c r="E11" s="2">
        <v>0</v>
      </c>
      <c r="F11" s="2">
        <f>' IV 2021 UM'!F11</f>
        <v>0</v>
      </c>
      <c r="G11" s="2">
        <f>' IV 2021 UM'!G11</f>
        <v>7275.8</v>
      </c>
      <c r="H11" s="9">
        <f>' IV 2021 UM'!H11</f>
        <v>7275.8</v>
      </c>
      <c r="I11" s="2">
        <f t="shared" si="3"/>
        <v>0</v>
      </c>
      <c r="J11" s="2">
        <f t="shared" si="4"/>
        <v>7275.8</v>
      </c>
      <c r="K11" s="2">
        <f t="shared" si="0"/>
        <v>0</v>
      </c>
      <c r="L11" s="2">
        <f t="shared" si="1"/>
        <v>21863.62</v>
      </c>
      <c r="M11" s="12">
        <f t="shared" si="2"/>
        <v>24.968925256576831</v>
      </c>
    </row>
    <row r="12" spans="1:13" x14ac:dyDescent="0.25">
      <c r="A12">
        <v>750</v>
      </c>
      <c r="B12">
        <v>75011</v>
      </c>
      <c r="C12" s="3">
        <v>412</v>
      </c>
      <c r="D12" s="2">
        <v>4153.09</v>
      </c>
      <c r="E12" s="2">
        <v>0</v>
      </c>
      <c r="F12" s="2">
        <f>' IV 2021 UM'!F12</f>
        <v>0</v>
      </c>
      <c r="G12" s="2">
        <f>' IV 2021 UM'!G12</f>
        <v>1036.98</v>
      </c>
      <c r="H12" s="9">
        <f>' IV 2021 UM'!H12</f>
        <v>1036.98</v>
      </c>
      <c r="I12" s="2">
        <f t="shared" si="3"/>
        <v>0</v>
      </c>
      <c r="J12" s="2">
        <f t="shared" si="4"/>
        <v>1036.98</v>
      </c>
      <c r="K12" s="2">
        <f t="shared" si="0"/>
        <v>0</v>
      </c>
      <c r="L12" s="2">
        <f t="shared" si="1"/>
        <v>3116.11</v>
      </c>
      <c r="M12" s="12">
        <f t="shared" si="2"/>
        <v>24.968878594010725</v>
      </c>
    </row>
    <row r="13" spans="1:13" x14ac:dyDescent="0.25">
      <c r="A13">
        <v>750</v>
      </c>
      <c r="B13">
        <v>75023</v>
      </c>
      <c r="C13" s="3">
        <v>401</v>
      </c>
      <c r="D13" s="2">
        <v>6660107.8600000003</v>
      </c>
      <c r="E13" s="2">
        <v>772966.92</v>
      </c>
      <c r="F13" s="2">
        <f>' IV 2021 UM'!F13</f>
        <v>1311120.8600000001</v>
      </c>
      <c r="G13" s="2">
        <f>' IV 2021 UM'!G13</f>
        <v>1828644.01</v>
      </c>
      <c r="H13" s="9">
        <f>' IV 2021 UM'!H13</f>
        <v>2372541.0299999998</v>
      </c>
      <c r="I13" s="2">
        <f t="shared" si="3"/>
        <v>538153.94000000006</v>
      </c>
      <c r="J13" s="2">
        <f t="shared" si="4"/>
        <v>517523.14999999991</v>
      </c>
      <c r="K13" s="2">
        <f t="shared" si="0"/>
        <v>543897.01999999979</v>
      </c>
      <c r="L13" s="2">
        <f t="shared" si="1"/>
        <v>4287566.83</v>
      </c>
      <c r="M13" s="12">
        <f t="shared" si="2"/>
        <v>35.623162265122829</v>
      </c>
    </row>
    <row r="14" spans="1:13" x14ac:dyDescent="0.25">
      <c r="A14">
        <v>750</v>
      </c>
      <c r="B14">
        <v>75023</v>
      </c>
      <c r="C14" s="3">
        <v>404</v>
      </c>
      <c r="D14" s="2">
        <v>475791.57</v>
      </c>
      <c r="E14" s="2">
        <v>0</v>
      </c>
      <c r="F14" s="2">
        <f>' IV 2021 UM'!F14</f>
        <v>475791.57</v>
      </c>
      <c r="G14" s="2">
        <f>' IV 2021 UM'!G14</f>
        <v>475791.57</v>
      </c>
      <c r="H14" s="9">
        <f>' IV 2021 UM'!H14</f>
        <v>475791.57</v>
      </c>
      <c r="I14" s="2">
        <f t="shared" si="3"/>
        <v>475791.57</v>
      </c>
      <c r="J14" s="2">
        <f t="shared" si="4"/>
        <v>0</v>
      </c>
      <c r="K14" s="2">
        <f t="shared" si="0"/>
        <v>0</v>
      </c>
      <c r="L14" s="2">
        <f t="shared" si="1"/>
        <v>0</v>
      </c>
      <c r="M14" s="12">
        <f t="shared" si="2"/>
        <v>100</v>
      </c>
    </row>
    <row r="15" spans="1:13" x14ac:dyDescent="0.25">
      <c r="A15">
        <v>750</v>
      </c>
      <c r="B15">
        <v>75023</v>
      </c>
      <c r="C15" s="3">
        <v>411</v>
      </c>
      <c r="D15" s="2">
        <v>1254875</v>
      </c>
      <c r="E15" s="2">
        <v>156315.45000000001</v>
      </c>
      <c r="F15" s="2">
        <f>' IV 2021 UM'!F15</f>
        <v>303277.65000000002</v>
      </c>
      <c r="G15" s="2">
        <f>' IV 2021 UM'!G15</f>
        <v>359662.96</v>
      </c>
      <c r="H15" s="9">
        <f>' IV 2021 UM'!H15</f>
        <v>413524.44</v>
      </c>
      <c r="I15" s="2">
        <f t="shared" si="3"/>
        <v>146962.20000000001</v>
      </c>
      <c r="J15" s="2">
        <f t="shared" si="4"/>
        <v>56385.31</v>
      </c>
      <c r="K15" s="2">
        <f t="shared" si="0"/>
        <v>53861.479999999981</v>
      </c>
      <c r="L15" s="2">
        <f t="shared" si="1"/>
        <v>841350.56</v>
      </c>
      <c r="M15" s="12">
        <f t="shared" si="2"/>
        <v>32.953436796493676</v>
      </c>
    </row>
    <row r="16" spans="1:13" x14ac:dyDescent="0.25">
      <c r="A16">
        <v>750</v>
      </c>
      <c r="B16">
        <v>75023</v>
      </c>
      <c r="C16" s="3">
        <v>412</v>
      </c>
      <c r="D16" s="2">
        <v>178876</v>
      </c>
      <c r="E16" s="2">
        <v>21735.200000000001</v>
      </c>
      <c r="F16" s="2">
        <f>' IV 2021 UM'!F16</f>
        <v>41010.910000000003</v>
      </c>
      <c r="G16" s="2">
        <f>' IV 2021 UM'!G16</f>
        <v>50773.74</v>
      </c>
      <c r="H16" s="9">
        <f>' IV 2021 UM'!H16</f>
        <v>59878.83</v>
      </c>
      <c r="I16" s="2">
        <f t="shared" si="3"/>
        <v>19275.710000000003</v>
      </c>
      <c r="J16" s="2">
        <f t="shared" si="4"/>
        <v>9762.8299999999945</v>
      </c>
      <c r="K16" s="2">
        <f t="shared" si="0"/>
        <v>9105.0900000000038</v>
      </c>
      <c r="L16" s="2">
        <f t="shared" si="1"/>
        <v>118997.17</v>
      </c>
      <c r="M16" s="12">
        <f t="shared" si="2"/>
        <v>33.47504975513764</v>
      </c>
    </row>
    <row r="17" spans="1:13" x14ac:dyDescent="0.25">
      <c r="A17">
        <v>750</v>
      </c>
      <c r="B17">
        <v>75023</v>
      </c>
      <c r="C17" s="3">
        <v>417</v>
      </c>
      <c r="D17" s="2">
        <v>72000</v>
      </c>
      <c r="E17" s="2">
        <v>9121.9599999999991</v>
      </c>
      <c r="F17" s="2">
        <f>' IV 2021 UM'!F17</f>
        <v>13305.4</v>
      </c>
      <c r="G17" s="2">
        <f>' IV 2021 UM'!G17</f>
        <v>20355.400000000001</v>
      </c>
      <c r="H17" s="9">
        <f>' IV 2021 UM'!H17</f>
        <v>25490.400000000001</v>
      </c>
      <c r="I17" s="2">
        <f t="shared" si="3"/>
        <v>4183.4400000000005</v>
      </c>
      <c r="J17" s="2">
        <f t="shared" si="4"/>
        <v>7050.0000000000018</v>
      </c>
      <c r="K17" s="2">
        <f t="shared" si="0"/>
        <v>5135</v>
      </c>
      <c r="L17" s="2">
        <f t="shared" si="1"/>
        <v>46509.599999999999</v>
      </c>
      <c r="M17" s="12">
        <f t="shared" si="2"/>
        <v>35.403333333333336</v>
      </c>
    </row>
    <row r="18" spans="1:13" x14ac:dyDescent="0.25">
      <c r="A18">
        <v>750</v>
      </c>
      <c r="B18">
        <v>75075</v>
      </c>
      <c r="C18" s="3">
        <v>411</v>
      </c>
      <c r="D18" s="2">
        <v>500</v>
      </c>
      <c r="E18" s="2">
        <v>38.119999999999997</v>
      </c>
      <c r="F18" s="2">
        <f>' IV 2021 UM'!F18</f>
        <v>38.119999999999997</v>
      </c>
      <c r="G18" s="2">
        <f>' IV 2021 UM'!G18</f>
        <v>127.92</v>
      </c>
      <c r="H18" s="9">
        <f>' IV 2021 UM'!H18</f>
        <v>0</v>
      </c>
      <c r="I18" s="2">
        <f t="shared" si="3"/>
        <v>0</v>
      </c>
      <c r="J18" s="2">
        <f t="shared" si="4"/>
        <v>89.800000000000011</v>
      </c>
      <c r="K18" s="2">
        <f t="shared" si="0"/>
        <v>-127.92</v>
      </c>
      <c r="L18" s="2">
        <f t="shared" si="1"/>
        <v>500</v>
      </c>
      <c r="M18" s="12">
        <f t="shared" si="2"/>
        <v>0</v>
      </c>
    </row>
    <row r="19" spans="1:13" x14ac:dyDescent="0.25">
      <c r="A19">
        <v>750</v>
      </c>
      <c r="B19">
        <v>75075</v>
      </c>
      <c r="C19" s="3">
        <v>412</v>
      </c>
      <c r="D19" s="2">
        <v>200</v>
      </c>
      <c r="E19" s="2">
        <v>0</v>
      </c>
      <c r="F19" s="2">
        <f>' IV 2021 UM'!F19</f>
        <v>0</v>
      </c>
      <c r="G19" s="2">
        <f>' IV 2021 UM'!G19</f>
        <v>0</v>
      </c>
      <c r="H19" s="9">
        <f>' IV 2021 UM'!H19</f>
        <v>0</v>
      </c>
      <c r="I19" s="2">
        <f t="shared" si="3"/>
        <v>0</v>
      </c>
      <c r="J19" s="2">
        <f t="shared" si="4"/>
        <v>0</v>
      </c>
      <c r="K19" s="2">
        <f t="shared" si="0"/>
        <v>0</v>
      </c>
      <c r="L19" s="2">
        <f t="shared" si="1"/>
        <v>200</v>
      </c>
      <c r="M19" s="12">
        <f t="shared" si="2"/>
        <v>0</v>
      </c>
    </row>
    <row r="20" spans="1:13" x14ac:dyDescent="0.25">
      <c r="A20">
        <v>750</v>
      </c>
      <c r="B20">
        <v>75075</v>
      </c>
      <c r="C20" s="3">
        <v>417</v>
      </c>
      <c r="D20" s="2">
        <v>10000</v>
      </c>
      <c r="E20" s="2">
        <v>444</v>
      </c>
      <c r="F20" s="2">
        <f>' IV 2021 UM'!F20</f>
        <v>444</v>
      </c>
      <c r="G20" s="2">
        <f>' IV 2021 UM'!G20</f>
        <v>444</v>
      </c>
      <c r="H20" s="9">
        <f>' IV 2021 UM'!H20</f>
        <v>444</v>
      </c>
      <c r="I20" s="2">
        <f t="shared" si="3"/>
        <v>0</v>
      </c>
      <c r="J20" s="2">
        <f t="shared" si="4"/>
        <v>0</v>
      </c>
      <c r="K20" s="2">
        <f t="shared" si="0"/>
        <v>0</v>
      </c>
      <c r="L20" s="2">
        <f t="shared" si="1"/>
        <v>9556</v>
      </c>
      <c r="M20" s="12">
        <f t="shared" si="2"/>
        <v>4.4400000000000004</v>
      </c>
    </row>
    <row r="21" spans="1:13" x14ac:dyDescent="0.25">
      <c r="A21">
        <v>750</v>
      </c>
      <c r="B21">
        <v>75095</v>
      </c>
      <c r="C21" s="3">
        <v>411</v>
      </c>
      <c r="D21" s="2">
        <v>2500</v>
      </c>
      <c r="E21" s="2">
        <v>0</v>
      </c>
      <c r="F21" s="2">
        <f>' IV 2021 UM'!F21</f>
        <v>0</v>
      </c>
      <c r="G21" s="2">
        <f>' IV 2021 UM'!G21</f>
        <v>0</v>
      </c>
      <c r="H21" s="9">
        <f>' IV 2021 UM'!H21</f>
        <v>217.72</v>
      </c>
      <c r="I21" s="2">
        <f t="shared" si="3"/>
        <v>0</v>
      </c>
      <c r="J21" s="2">
        <f t="shared" si="4"/>
        <v>0</v>
      </c>
      <c r="K21" s="2">
        <f t="shared" si="0"/>
        <v>217.72</v>
      </c>
      <c r="L21" s="2">
        <f t="shared" si="1"/>
        <v>2282.2800000000002</v>
      </c>
      <c r="M21" s="12">
        <f t="shared" si="2"/>
        <v>8.7088000000000001</v>
      </c>
    </row>
    <row r="22" spans="1:13" x14ac:dyDescent="0.25">
      <c r="A22">
        <v>750</v>
      </c>
      <c r="B22">
        <v>75095</v>
      </c>
      <c r="C22" s="3">
        <v>412</v>
      </c>
      <c r="D22" s="2">
        <v>320</v>
      </c>
      <c r="E22" s="2">
        <v>0</v>
      </c>
      <c r="F22" s="2">
        <f>' IV 2021 UM'!F22</f>
        <v>0</v>
      </c>
      <c r="G22" s="2">
        <f>' IV 2021 UM'!G22</f>
        <v>0</v>
      </c>
      <c r="H22" s="9">
        <f>' IV 2021 UM'!H22</f>
        <v>0</v>
      </c>
      <c r="I22" s="2">
        <f t="shared" si="3"/>
        <v>0</v>
      </c>
      <c r="J22" s="2">
        <f t="shared" si="4"/>
        <v>0</v>
      </c>
      <c r="K22" s="2">
        <f t="shared" si="0"/>
        <v>0</v>
      </c>
      <c r="L22" s="2">
        <f t="shared" si="1"/>
        <v>320</v>
      </c>
      <c r="M22" s="12">
        <f t="shared" si="2"/>
        <v>0</v>
      </c>
    </row>
    <row r="23" spans="1:13" x14ac:dyDescent="0.25">
      <c r="A23">
        <v>750</v>
      </c>
      <c r="B23">
        <v>75095</v>
      </c>
      <c r="C23" s="3">
        <v>417</v>
      </c>
      <c r="D23" s="2">
        <v>20000</v>
      </c>
      <c r="E23" s="2">
        <v>74.069999999999993</v>
      </c>
      <c r="F23" s="2">
        <f>' IV 2021 UM'!F23</f>
        <v>74.069999999999993</v>
      </c>
      <c r="G23" s="2">
        <f>' IV 2021 UM'!G23</f>
        <v>1538.76</v>
      </c>
      <c r="H23" s="9">
        <f>' IV 2021 UM'!H23</f>
        <v>3009.81</v>
      </c>
      <c r="I23" s="2">
        <f t="shared" si="3"/>
        <v>0</v>
      </c>
      <c r="J23" s="2">
        <f t="shared" si="4"/>
        <v>1464.69</v>
      </c>
      <c r="K23" s="2">
        <f t="shared" si="0"/>
        <v>1471.05</v>
      </c>
      <c r="L23" s="2">
        <f t="shared" si="1"/>
        <v>16990.189999999999</v>
      </c>
      <c r="M23" s="12">
        <f t="shared" si="2"/>
        <v>15.049049999999999</v>
      </c>
    </row>
    <row r="24" spans="1:13" x14ac:dyDescent="0.25">
      <c r="A24">
        <v>751</v>
      </c>
      <c r="B24">
        <v>75101</v>
      </c>
      <c r="C24" s="3">
        <v>401</v>
      </c>
      <c r="D24" s="2">
        <v>5298.4</v>
      </c>
      <c r="E24" s="2">
        <v>0</v>
      </c>
      <c r="F24" s="2">
        <f>' IV 2021 UM'!F24</f>
        <v>0</v>
      </c>
      <c r="G24" s="2">
        <f>' IV 2021 UM'!G24</f>
        <v>1059.68</v>
      </c>
      <c r="H24" s="9">
        <f>' IV 2021 UM'!H24</f>
        <v>1589.52</v>
      </c>
      <c r="I24" s="2">
        <f t="shared" si="3"/>
        <v>0</v>
      </c>
      <c r="J24" s="2">
        <f t="shared" si="4"/>
        <v>1059.68</v>
      </c>
      <c r="K24" s="2">
        <f t="shared" si="0"/>
        <v>529.83999999999992</v>
      </c>
      <c r="L24" s="2">
        <f t="shared" si="1"/>
        <v>3708.8799999999997</v>
      </c>
      <c r="M24" s="12">
        <f t="shared" si="2"/>
        <v>30.000000000000004</v>
      </c>
    </row>
    <row r="25" spans="1:13" x14ac:dyDescent="0.25">
      <c r="A25">
        <v>751</v>
      </c>
      <c r="B25">
        <v>75101</v>
      </c>
      <c r="C25" s="3">
        <v>411</v>
      </c>
      <c r="D25" s="2">
        <v>910.79</v>
      </c>
      <c r="E25" s="2">
        <v>0</v>
      </c>
      <c r="F25" s="2">
        <f>' IV 2021 UM'!F25</f>
        <v>0</v>
      </c>
      <c r="G25" s="2">
        <f>' IV 2021 UM'!G25</f>
        <v>182.14</v>
      </c>
      <c r="H25" s="9">
        <f>' IV 2021 UM'!H25</f>
        <v>273.22000000000003</v>
      </c>
      <c r="I25" s="2">
        <f t="shared" si="3"/>
        <v>0</v>
      </c>
      <c r="J25" s="2">
        <f t="shared" si="4"/>
        <v>182.14</v>
      </c>
      <c r="K25" s="2">
        <f t="shared" si="0"/>
        <v>91.080000000000041</v>
      </c>
      <c r="L25" s="2">
        <f t="shared" si="1"/>
        <v>637.56999999999994</v>
      </c>
      <c r="M25" s="12">
        <f t="shared" si="2"/>
        <v>29.998133488509978</v>
      </c>
    </row>
    <row r="26" spans="1:13" x14ac:dyDescent="0.25">
      <c r="A26">
        <v>751</v>
      </c>
      <c r="B26">
        <v>75101</v>
      </c>
      <c r="C26" s="3">
        <v>412</v>
      </c>
      <c r="D26" s="2">
        <v>129.81</v>
      </c>
      <c r="E26" s="2">
        <v>0</v>
      </c>
      <c r="F26" s="2">
        <f>' IV 2021 UM'!F26</f>
        <v>0</v>
      </c>
      <c r="G26" s="2">
        <f>' IV 2021 UM'!G26</f>
        <v>25.96</v>
      </c>
      <c r="H26" s="9">
        <f>' IV 2021 UM'!H26</f>
        <v>38.94</v>
      </c>
      <c r="I26" s="2">
        <f t="shared" si="3"/>
        <v>0</v>
      </c>
      <c r="J26" s="2">
        <f t="shared" si="4"/>
        <v>25.96</v>
      </c>
      <c r="K26" s="2">
        <f t="shared" si="0"/>
        <v>12.979999999999997</v>
      </c>
      <c r="L26" s="2">
        <f t="shared" si="1"/>
        <v>90.87</v>
      </c>
      <c r="M26" s="12">
        <f t="shared" si="2"/>
        <v>29.997688929974579</v>
      </c>
    </row>
    <row r="27" spans="1:13" x14ac:dyDescent="0.25">
      <c r="A27">
        <v>754</v>
      </c>
      <c r="B27">
        <v>75412</v>
      </c>
      <c r="C27" s="3">
        <v>411</v>
      </c>
      <c r="D27" s="2">
        <v>150</v>
      </c>
      <c r="E27" s="2">
        <v>0</v>
      </c>
      <c r="F27" s="2">
        <f>' IV 2021 UM'!F27</f>
        <v>0</v>
      </c>
      <c r="G27" s="2">
        <f>' IV 2021 UM'!G27</f>
        <v>0</v>
      </c>
      <c r="H27" s="9">
        <f>' IV 2021 UM'!H27</f>
        <v>0</v>
      </c>
      <c r="I27" s="2">
        <f t="shared" si="3"/>
        <v>0</v>
      </c>
      <c r="J27" s="2">
        <f t="shared" si="4"/>
        <v>0</v>
      </c>
      <c r="K27" s="2">
        <f t="shared" si="0"/>
        <v>0</v>
      </c>
      <c r="L27" s="2">
        <f t="shared" si="1"/>
        <v>150</v>
      </c>
      <c r="M27" s="12">
        <f t="shared" si="2"/>
        <v>0</v>
      </c>
    </row>
    <row r="28" spans="1:13" x14ac:dyDescent="0.25">
      <c r="A28">
        <v>754</v>
      </c>
      <c r="B28">
        <v>75412</v>
      </c>
      <c r="C28" s="3">
        <v>412</v>
      </c>
      <c r="D28" s="2">
        <v>50</v>
      </c>
      <c r="E28" s="2">
        <v>0</v>
      </c>
      <c r="F28" s="2">
        <f>' IV 2021 UM'!F28</f>
        <v>0</v>
      </c>
      <c r="G28" s="2">
        <f>' IV 2021 UM'!G28</f>
        <v>0</v>
      </c>
      <c r="H28" s="9">
        <f>' IV 2021 UM'!H28</f>
        <v>0</v>
      </c>
      <c r="I28" s="2">
        <f t="shared" si="3"/>
        <v>0</v>
      </c>
      <c r="J28" s="2">
        <f t="shared" si="4"/>
        <v>0</v>
      </c>
      <c r="K28" s="2">
        <f t="shared" si="0"/>
        <v>0</v>
      </c>
      <c r="L28" s="2">
        <f t="shared" si="1"/>
        <v>50</v>
      </c>
      <c r="M28" s="12">
        <f t="shared" si="2"/>
        <v>0</v>
      </c>
    </row>
    <row r="29" spans="1:13" x14ac:dyDescent="0.25">
      <c r="A29">
        <v>754</v>
      </c>
      <c r="B29">
        <v>75412</v>
      </c>
      <c r="C29" s="3">
        <v>417</v>
      </c>
      <c r="D29" s="2">
        <v>800</v>
      </c>
      <c r="E29" s="2">
        <v>0</v>
      </c>
      <c r="F29" s="2">
        <f>' IV 2021 UM'!F29</f>
        <v>0</v>
      </c>
      <c r="G29" s="2">
        <f>' IV 2021 UM'!G29</f>
        <v>0</v>
      </c>
      <c r="H29" s="9">
        <f>' IV 2021 UM'!H29</f>
        <v>0</v>
      </c>
      <c r="I29" s="2">
        <f t="shared" si="3"/>
        <v>0</v>
      </c>
      <c r="J29" s="2">
        <f t="shared" si="4"/>
        <v>0</v>
      </c>
      <c r="K29" s="2">
        <f t="shared" si="0"/>
        <v>0</v>
      </c>
      <c r="L29" s="2">
        <f t="shared" si="1"/>
        <v>800</v>
      </c>
      <c r="M29" s="12">
        <f t="shared" si="2"/>
        <v>0</v>
      </c>
    </row>
    <row r="30" spans="1:13" x14ac:dyDescent="0.25">
      <c r="A30">
        <v>754</v>
      </c>
      <c r="B30">
        <v>75416</v>
      </c>
      <c r="C30" s="3">
        <v>401</v>
      </c>
      <c r="D30" s="2">
        <v>681459.11</v>
      </c>
      <c r="E30" s="2">
        <v>68907.350000000006</v>
      </c>
      <c r="F30" s="2">
        <f>' IV 2021 SM'!F4</f>
        <v>111178.55</v>
      </c>
      <c r="G30" s="2">
        <f>' IV 2021 SM'!G4</f>
        <v>153949.26</v>
      </c>
      <c r="H30" s="9">
        <f>' IV 2021 SM'!H4</f>
        <v>195137.96</v>
      </c>
      <c r="I30" s="2">
        <f t="shared" si="3"/>
        <v>42271.199999999997</v>
      </c>
      <c r="J30" s="2">
        <f t="shared" si="4"/>
        <v>42770.710000000006</v>
      </c>
      <c r="K30" s="2">
        <f t="shared" si="0"/>
        <v>41188.699999999983</v>
      </c>
      <c r="L30" s="2">
        <f t="shared" si="1"/>
        <v>486321.15</v>
      </c>
      <c r="M30" s="12">
        <f t="shared" si="2"/>
        <v>28.635314597232401</v>
      </c>
    </row>
    <row r="31" spans="1:13" x14ac:dyDescent="0.25">
      <c r="A31">
        <v>754</v>
      </c>
      <c r="B31">
        <v>75416</v>
      </c>
      <c r="C31" s="3">
        <v>404</v>
      </c>
      <c r="D31" s="2">
        <v>43254.63</v>
      </c>
      <c r="E31" s="2">
        <v>0</v>
      </c>
      <c r="F31" s="2">
        <f>' IV 2021 SM'!F5</f>
        <v>43254.63</v>
      </c>
      <c r="G31" s="2">
        <f>' IV 2021 SM'!G5</f>
        <v>43254.63</v>
      </c>
      <c r="H31" s="9">
        <f>' IV 2021 SM'!H5</f>
        <v>43254.63</v>
      </c>
      <c r="I31" s="2">
        <f t="shared" si="3"/>
        <v>43254.63</v>
      </c>
      <c r="J31" s="2">
        <f t="shared" si="4"/>
        <v>0</v>
      </c>
      <c r="K31" s="2">
        <f t="shared" si="0"/>
        <v>0</v>
      </c>
      <c r="L31" s="2">
        <f t="shared" si="1"/>
        <v>0</v>
      </c>
      <c r="M31" s="12">
        <f t="shared" si="2"/>
        <v>100</v>
      </c>
    </row>
    <row r="32" spans="1:13" x14ac:dyDescent="0.25">
      <c r="A32">
        <v>754</v>
      </c>
      <c r="B32">
        <v>75416</v>
      </c>
      <c r="C32" s="3">
        <v>411</v>
      </c>
      <c r="D32" s="2">
        <v>127034</v>
      </c>
      <c r="E32" s="2">
        <v>20838.48</v>
      </c>
      <c r="F32" s="2">
        <f>' IV 2021 SM'!F6</f>
        <v>35480.01</v>
      </c>
      <c r="G32" s="2">
        <f>' IV 2021 SM'!G6</f>
        <v>42833.18</v>
      </c>
      <c r="H32" s="9">
        <f>' IV 2021 SM'!H6</f>
        <v>49303.86</v>
      </c>
      <c r="I32" s="2">
        <f t="shared" si="3"/>
        <v>14641.530000000002</v>
      </c>
      <c r="J32" s="2">
        <f t="shared" si="4"/>
        <v>7353.1699999999983</v>
      </c>
      <c r="K32" s="2">
        <f t="shared" si="0"/>
        <v>6470.68</v>
      </c>
      <c r="L32" s="2">
        <f t="shared" si="1"/>
        <v>77730.14</v>
      </c>
      <c r="M32" s="12">
        <f t="shared" si="2"/>
        <v>38.811546515106194</v>
      </c>
    </row>
    <row r="33" spans="1:13" x14ac:dyDescent="0.25">
      <c r="A33">
        <v>754</v>
      </c>
      <c r="B33">
        <v>75416</v>
      </c>
      <c r="C33" s="3">
        <v>412</v>
      </c>
      <c r="D33" s="2">
        <v>18105</v>
      </c>
      <c r="E33" s="2">
        <v>2885.37</v>
      </c>
      <c r="F33" s="2">
        <f>' IV 2021 SM'!F7</f>
        <v>4763.26</v>
      </c>
      <c r="G33" s="2">
        <f>' IV 2021 SM'!G7</f>
        <v>5638.62</v>
      </c>
      <c r="H33" s="9">
        <f>' IV 2021 SM'!H7</f>
        <v>6474.6</v>
      </c>
      <c r="I33" s="2">
        <f t="shared" si="3"/>
        <v>1877.8900000000003</v>
      </c>
      <c r="J33" s="2">
        <f t="shared" si="4"/>
        <v>875.35999999999967</v>
      </c>
      <c r="K33" s="2">
        <f t="shared" si="0"/>
        <v>835.98000000000047</v>
      </c>
      <c r="L33" s="2">
        <f t="shared" si="1"/>
        <v>11630.4</v>
      </c>
      <c r="M33" s="12">
        <f t="shared" si="2"/>
        <v>35.761391880695939</v>
      </c>
    </row>
    <row r="34" spans="1:13" x14ac:dyDescent="0.25">
      <c r="A34">
        <v>754</v>
      </c>
      <c r="B34">
        <v>75416</v>
      </c>
      <c r="C34" s="3">
        <v>417</v>
      </c>
      <c r="D34" s="2">
        <v>2000</v>
      </c>
      <c r="E34" s="2">
        <v>0</v>
      </c>
      <c r="F34" s="2">
        <f>' IV 2021 SM'!F8</f>
        <v>0</v>
      </c>
      <c r="G34" s="2">
        <f>' IV 2021 SM'!G8</f>
        <v>0</v>
      </c>
      <c r="H34" s="9">
        <f>' IV 2021 SM'!H8</f>
        <v>0</v>
      </c>
      <c r="I34" s="2">
        <f t="shared" si="3"/>
        <v>0</v>
      </c>
      <c r="J34" s="2">
        <f t="shared" si="4"/>
        <v>0</v>
      </c>
      <c r="K34" s="2">
        <f t="shared" si="0"/>
        <v>0</v>
      </c>
      <c r="L34" s="2">
        <f t="shared" si="1"/>
        <v>2000</v>
      </c>
      <c r="M34" s="12">
        <f t="shared" si="2"/>
        <v>0</v>
      </c>
    </row>
    <row r="35" spans="1:13" x14ac:dyDescent="0.25">
      <c r="A35">
        <v>754</v>
      </c>
      <c r="B35">
        <v>75421</v>
      </c>
      <c r="C35" s="3">
        <v>401</v>
      </c>
      <c r="D35" s="2">
        <v>40000</v>
      </c>
      <c r="E35" s="2">
        <v>0</v>
      </c>
      <c r="F35" s="2">
        <f>' IV 2021 UM'!F30</f>
        <v>0</v>
      </c>
      <c r="G35" s="2">
        <f>' IV 2021 UM'!G30</f>
        <v>10182.86</v>
      </c>
      <c r="H35" s="9">
        <f>' IV 2021 UM'!H30</f>
        <v>10182.86</v>
      </c>
      <c r="I35" s="2">
        <f t="shared" si="3"/>
        <v>0</v>
      </c>
      <c r="J35" s="2">
        <f t="shared" si="4"/>
        <v>10182.86</v>
      </c>
      <c r="K35" s="2">
        <f t="shared" si="0"/>
        <v>0</v>
      </c>
      <c r="L35" s="2">
        <f t="shared" si="1"/>
        <v>29817.14</v>
      </c>
      <c r="M35" s="12">
        <f t="shared" si="2"/>
        <v>25.457149999999999</v>
      </c>
    </row>
    <row r="36" spans="1:13" x14ac:dyDescent="0.25">
      <c r="A36">
        <v>754</v>
      </c>
      <c r="B36">
        <v>75421</v>
      </c>
      <c r="C36" s="3">
        <v>411</v>
      </c>
      <c r="D36" s="2">
        <v>8900</v>
      </c>
      <c r="E36" s="2">
        <v>0</v>
      </c>
      <c r="F36" s="2">
        <f>' IV 2021 UM'!F31</f>
        <v>0</v>
      </c>
      <c r="G36" s="2">
        <f>' IV 2021 UM'!G31</f>
        <v>2988.12</v>
      </c>
      <c r="H36" s="9">
        <f>' IV 2021 UM'!H31</f>
        <v>3297.54</v>
      </c>
      <c r="I36" s="2">
        <f t="shared" si="3"/>
        <v>0</v>
      </c>
      <c r="J36" s="2">
        <f t="shared" si="4"/>
        <v>2988.12</v>
      </c>
      <c r="K36" s="2">
        <f t="shared" si="0"/>
        <v>309.42000000000007</v>
      </c>
      <c r="L36" s="2">
        <f t="shared" si="1"/>
        <v>5602.46</v>
      </c>
      <c r="M36" s="12">
        <f t="shared" si="2"/>
        <v>37.051011235955059</v>
      </c>
    </row>
    <row r="37" spans="1:13" x14ac:dyDescent="0.25">
      <c r="A37">
        <v>754</v>
      </c>
      <c r="B37">
        <v>75421</v>
      </c>
      <c r="C37" s="3">
        <v>412</v>
      </c>
      <c r="D37" s="2">
        <v>1160</v>
      </c>
      <c r="E37" s="2">
        <v>0</v>
      </c>
      <c r="F37" s="2">
        <f>' IV 2021 UM'!F32</f>
        <v>0</v>
      </c>
      <c r="G37" s="2">
        <f>' IV 2021 UM'!G32</f>
        <v>245.88</v>
      </c>
      <c r="H37" s="9">
        <f>' IV 2021 UM'!H32</f>
        <v>267.93</v>
      </c>
      <c r="I37" s="2">
        <f t="shared" si="3"/>
        <v>0</v>
      </c>
      <c r="J37" s="2">
        <f t="shared" si="4"/>
        <v>245.88</v>
      </c>
      <c r="K37" s="2">
        <f t="shared" si="0"/>
        <v>22.050000000000011</v>
      </c>
      <c r="L37" s="2">
        <f t="shared" si="1"/>
        <v>892.06999999999994</v>
      </c>
      <c r="M37" s="12">
        <f t="shared" si="2"/>
        <v>23.097413793103449</v>
      </c>
    </row>
    <row r="38" spans="1:13" x14ac:dyDescent="0.25">
      <c r="A38">
        <v>754</v>
      </c>
      <c r="B38">
        <v>75421</v>
      </c>
      <c r="C38" s="3">
        <v>417</v>
      </c>
      <c r="D38" s="2">
        <v>11300</v>
      </c>
      <c r="E38" s="2">
        <v>0</v>
      </c>
      <c r="F38" s="2">
        <f>' IV 2021 UM'!F33</f>
        <v>0</v>
      </c>
      <c r="G38" s="2">
        <f>' IV 2021 UM'!G33</f>
        <v>5876.56</v>
      </c>
      <c r="H38" s="9">
        <f>' IV 2021 UM'!H33</f>
        <v>7658.56</v>
      </c>
      <c r="I38" s="2">
        <f t="shared" si="3"/>
        <v>0</v>
      </c>
      <c r="J38" s="2">
        <f t="shared" si="4"/>
        <v>5876.56</v>
      </c>
      <c r="K38" s="2">
        <f t="shared" si="0"/>
        <v>1782</v>
      </c>
      <c r="L38" s="2">
        <f t="shared" si="1"/>
        <v>3641.4399999999996</v>
      </c>
      <c r="M38" s="12">
        <f t="shared" si="2"/>
        <v>67.774867256637165</v>
      </c>
    </row>
    <row r="39" spans="1:13" x14ac:dyDescent="0.25">
      <c r="A39">
        <v>801</v>
      </c>
      <c r="B39">
        <v>80101</v>
      </c>
      <c r="C39" s="3">
        <v>401</v>
      </c>
      <c r="D39" s="2">
        <v>23270617</v>
      </c>
      <c r="E39" s="2">
        <v>1639850.72</v>
      </c>
      <c r="F39" s="2">
        <f>'IV 2021 oświata'!F4</f>
        <v>3414742.74</v>
      </c>
      <c r="G39" s="2">
        <f>'IV 2021 oświata'!G4</f>
        <v>5285566.25</v>
      </c>
      <c r="H39" s="9">
        <f>'IV 2021 oświata'!H4</f>
        <v>7198401.8099999996</v>
      </c>
      <c r="I39" s="2">
        <f t="shared" si="3"/>
        <v>1774892.0200000003</v>
      </c>
      <c r="J39" s="2">
        <f t="shared" si="4"/>
        <v>1870823.5099999998</v>
      </c>
      <c r="K39" s="2">
        <f t="shared" si="0"/>
        <v>1912835.5599999996</v>
      </c>
      <c r="L39" s="2">
        <f t="shared" si="1"/>
        <v>16072215.190000001</v>
      </c>
      <c r="M39" s="12">
        <f t="shared" si="2"/>
        <v>30.933437690973125</v>
      </c>
    </row>
    <row r="40" spans="1:13" x14ac:dyDescent="0.25">
      <c r="A40">
        <v>801</v>
      </c>
      <c r="B40">
        <v>80101</v>
      </c>
      <c r="C40" s="3">
        <v>404</v>
      </c>
      <c r="D40" s="2">
        <v>1710091.84</v>
      </c>
      <c r="E40" s="2">
        <v>0</v>
      </c>
      <c r="F40" s="2">
        <f>'IV 2021 oświata'!F5</f>
        <v>0</v>
      </c>
      <c r="G40" s="2">
        <f>'IV 2021 oświata'!G5</f>
        <v>1209416.6200000001</v>
      </c>
      <c r="H40" s="9">
        <f>'IV 2021 oświata'!H5</f>
        <v>1710085.41</v>
      </c>
      <c r="I40" s="2">
        <f t="shared" si="3"/>
        <v>0</v>
      </c>
      <c r="J40" s="2">
        <f t="shared" si="4"/>
        <v>1209416.6200000001</v>
      </c>
      <c r="K40" s="2">
        <f t="shared" si="0"/>
        <v>500668.7899999998</v>
      </c>
      <c r="L40" s="2">
        <f t="shared" si="1"/>
        <v>6.4300000001676381</v>
      </c>
      <c r="M40" s="12">
        <f t="shared" si="2"/>
        <v>99.999623996802413</v>
      </c>
    </row>
    <row r="41" spans="1:13" x14ac:dyDescent="0.25">
      <c r="A41">
        <v>801</v>
      </c>
      <c r="B41">
        <v>80101</v>
      </c>
      <c r="C41" s="3">
        <v>411</v>
      </c>
      <c r="D41" s="2">
        <v>4276474.9800000004</v>
      </c>
      <c r="E41" s="2">
        <v>320920.64</v>
      </c>
      <c r="F41" s="2">
        <f>'IV 2021 oświata'!F6</f>
        <v>590252.14</v>
      </c>
      <c r="G41" s="2">
        <f>'IV 2021 oświata'!G6</f>
        <v>916795.59</v>
      </c>
      <c r="H41" s="9">
        <f>'IV 2021 oświata'!H6</f>
        <v>1547663.99</v>
      </c>
      <c r="I41" s="2">
        <f t="shared" si="3"/>
        <v>269331.5</v>
      </c>
      <c r="J41" s="2">
        <f t="shared" si="4"/>
        <v>326543.44999999995</v>
      </c>
      <c r="K41" s="2">
        <f t="shared" si="0"/>
        <v>630868.4</v>
      </c>
      <c r="L41" s="2">
        <f t="shared" si="1"/>
        <v>2728810.99</v>
      </c>
      <c r="M41" s="12">
        <f t="shared" si="2"/>
        <v>36.190179931790453</v>
      </c>
    </row>
    <row r="42" spans="1:13" x14ac:dyDescent="0.25">
      <c r="A42">
        <v>801</v>
      </c>
      <c r="B42">
        <v>80101</v>
      </c>
      <c r="C42" s="3">
        <v>412</v>
      </c>
      <c r="D42" s="2">
        <v>608925.03</v>
      </c>
      <c r="E42" s="2">
        <v>37033.71</v>
      </c>
      <c r="F42" s="2">
        <f>'IV 2021 oświata'!F7</f>
        <v>66275.47</v>
      </c>
      <c r="G42" s="2">
        <f>'IV 2021 oświata'!G7</f>
        <v>99608.91</v>
      </c>
      <c r="H42" s="9">
        <f>'IV 2021 oświata'!H7</f>
        <v>164994.97</v>
      </c>
      <c r="I42" s="2">
        <f t="shared" si="3"/>
        <v>29241.760000000002</v>
      </c>
      <c r="J42" s="2">
        <f t="shared" si="4"/>
        <v>33333.440000000002</v>
      </c>
      <c r="K42" s="2">
        <f t="shared" si="0"/>
        <v>65386.06</v>
      </c>
      <c r="L42" s="2">
        <f t="shared" si="1"/>
        <v>443930.06000000006</v>
      </c>
      <c r="M42" s="12">
        <f t="shared" si="2"/>
        <v>27.096105738993845</v>
      </c>
    </row>
    <row r="43" spans="1:13" x14ac:dyDescent="0.25">
      <c r="A43">
        <v>801</v>
      </c>
      <c r="B43">
        <v>80101</v>
      </c>
      <c r="C43" s="3">
        <v>417</v>
      </c>
      <c r="D43" s="2">
        <v>49050</v>
      </c>
      <c r="E43" s="2">
        <v>0</v>
      </c>
      <c r="F43" s="2">
        <f>'IV 2021 oświata'!F8</f>
        <v>0</v>
      </c>
      <c r="G43" s="2">
        <f>'IV 2021 oświata'!G8</f>
        <v>5148.99</v>
      </c>
      <c r="H43" s="9">
        <f>'IV 2021 oświata'!H8</f>
        <v>5528.6</v>
      </c>
      <c r="I43" s="2">
        <f t="shared" si="3"/>
        <v>0</v>
      </c>
      <c r="J43" s="2">
        <f t="shared" si="4"/>
        <v>5148.99</v>
      </c>
      <c r="K43" s="2">
        <f t="shared" si="0"/>
        <v>379.61000000000058</v>
      </c>
      <c r="L43" s="2">
        <f t="shared" si="1"/>
        <v>43521.4</v>
      </c>
      <c r="M43" s="12">
        <f t="shared" si="2"/>
        <v>11.271355759429154</v>
      </c>
    </row>
    <row r="44" spans="1:13" x14ac:dyDescent="0.25">
      <c r="A44">
        <v>801</v>
      </c>
      <c r="B44">
        <v>80103</v>
      </c>
      <c r="C44" s="3">
        <v>401</v>
      </c>
      <c r="D44" s="2">
        <v>1415350</v>
      </c>
      <c r="E44" s="2">
        <v>98083.66</v>
      </c>
      <c r="F44" s="2">
        <f>'IV 2021 oświata'!F9</f>
        <v>213071.48</v>
      </c>
      <c r="G44" s="2">
        <f>'IV 2021 oświata'!G9</f>
        <v>337924.44</v>
      </c>
      <c r="H44" s="9">
        <f>'IV 2021 oświata'!H9</f>
        <v>461925.72</v>
      </c>
      <c r="I44" s="2">
        <f t="shared" si="3"/>
        <v>114987.82</v>
      </c>
      <c r="J44" s="2">
        <f t="shared" si="4"/>
        <v>124852.95999999999</v>
      </c>
      <c r="K44" s="2">
        <f t="shared" si="0"/>
        <v>124001.27999999997</v>
      </c>
      <c r="L44" s="2">
        <f t="shared" si="1"/>
        <v>953424.28</v>
      </c>
      <c r="M44" s="12">
        <f t="shared" si="2"/>
        <v>32.636854488289117</v>
      </c>
    </row>
    <row r="45" spans="1:13" x14ac:dyDescent="0.25">
      <c r="A45">
        <v>801</v>
      </c>
      <c r="B45">
        <v>80103</v>
      </c>
      <c r="C45" s="3">
        <v>404</v>
      </c>
      <c r="D45" s="2">
        <v>93473.22</v>
      </c>
      <c r="E45" s="2">
        <v>0</v>
      </c>
      <c r="F45" s="2">
        <f>'IV 2021 oświata'!F10</f>
        <v>0</v>
      </c>
      <c r="G45" s="2">
        <f>'IV 2021 oświata'!G10</f>
        <v>66756.070000000007</v>
      </c>
      <c r="H45" s="9">
        <f>'IV 2021 oświata'!H10</f>
        <v>93470.16</v>
      </c>
      <c r="I45" s="2">
        <f t="shared" si="3"/>
        <v>0</v>
      </c>
      <c r="J45" s="2">
        <f t="shared" si="4"/>
        <v>66756.070000000007</v>
      </c>
      <c r="K45" s="2">
        <f t="shared" si="0"/>
        <v>26714.089999999997</v>
      </c>
      <c r="L45" s="2">
        <f t="shared" si="1"/>
        <v>3.0599999999976717</v>
      </c>
      <c r="M45" s="12">
        <f t="shared" si="2"/>
        <v>99.996726335093626</v>
      </c>
    </row>
    <row r="46" spans="1:13" x14ac:dyDescent="0.25">
      <c r="A46">
        <v>801</v>
      </c>
      <c r="B46">
        <v>80103</v>
      </c>
      <c r="C46" s="3">
        <v>411</v>
      </c>
      <c r="D46" s="2">
        <v>239702.6</v>
      </c>
      <c r="E46" s="2">
        <v>18110.310000000001</v>
      </c>
      <c r="F46" s="2">
        <f>'IV 2021 oświata'!F11</f>
        <v>36336.629999999997</v>
      </c>
      <c r="G46" s="2">
        <f>'IV 2021 oświata'!G11</f>
        <v>57803.71</v>
      </c>
      <c r="H46" s="9">
        <f>'IV 2021 oświata'!H11</f>
        <v>98224.84</v>
      </c>
      <c r="I46" s="2">
        <f t="shared" si="3"/>
        <v>18226.319999999996</v>
      </c>
      <c r="J46" s="2">
        <f t="shared" si="4"/>
        <v>21467.08</v>
      </c>
      <c r="K46" s="2">
        <f t="shared" si="0"/>
        <v>40421.129999999997</v>
      </c>
      <c r="L46" s="2">
        <f t="shared" si="1"/>
        <v>141477.76000000001</v>
      </c>
      <c r="M46" s="12">
        <f t="shared" si="2"/>
        <v>40.977794984284692</v>
      </c>
    </row>
    <row r="47" spans="1:13" x14ac:dyDescent="0.25">
      <c r="A47">
        <v>801</v>
      </c>
      <c r="B47">
        <v>80103</v>
      </c>
      <c r="C47" s="3">
        <v>412</v>
      </c>
      <c r="D47" s="2">
        <v>37745.230000000003</v>
      </c>
      <c r="E47" s="2">
        <v>2361.34</v>
      </c>
      <c r="F47" s="2">
        <f>'IV 2021 oświata'!F12</f>
        <v>4540.13</v>
      </c>
      <c r="G47" s="2">
        <f>'IV 2021 oświata'!G12</f>
        <v>7048.09</v>
      </c>
      <c r="H47" s="9">
        <f>'IV 2021 oświata'!H12</f>
        <v>11550.35</v>
      </c>
      <c r="I47" s="2">
        <f t="shared" si="3"/>
        <v>2178.79</v>
      </c>
      <c r="J47" s="2">
        <f t="shared" si="4"/>
        <v>2507.96</v>
      </c>
      <c r="K47" s="2">
        <f t="shared" si="0"/>
        <v>4502.26</v>
      </c>
      <c r="L47" s="2">
        <f t="shared" si="1"/>
        <v>26194.880000000005</v>
      </c>
      <c r="M47" s="12">
        <f t="shared" si="2"/>
        <v>30.600820289080232</v>
      </c>
    </row>
    <row r="48" spans="1:13" x14ac:dyDescent="0.25">
      <c r="A48">
        <v>801</v>
      </c>
      <c r="B48">
        <v>80104</v>
      </c>
      <c r="C48" s="3">
        <v>401</v>
      </c>
      <c r="D48" s="2">
        <v>3615079</v>
      </c>
      <c r="E48" s="2">
        <v>275767.93</v>
      </c>
      <c r="F48" s="2">
        <f>'IV 2021 oświata'!F13</f>
        <v>548642.88</v>
      </c>
      <c r="G48" s="2">
        <f>'IV 2021 oświata'!G13</f>
        <v>845210.52</v>
      </c>
      <c r="H48" s="9">
        <f>'IV 2021 oświata'!H13</f>
        <v>1143676.97</v>
      </c>
      <c r="I48" s="2">
        <f t="shared" si="3"/>
        <v>272874.95</v>
      </c>
      <c r="J48" s="2">
        <f t="shared" si="4"/>
        <v>296567.64</v>
      </c>
      <c r="K48" s="2">
        <f t="shared" si="0"/>
        <v>298466.44999999995</v>
      </c>
      <c r="L48" s="2">
        <f t="shared" si="1"/>
        <v>2471402.0300000003</v>
      </c>
      <c r="M48" s="12">
        <f t="shared" si="2"/>
        <v>31.636292595542173</v>
      </c>
    </row>
    <row r="49" spans="1:13" x14ac:dyDescent="0.25">
      <c r="A49">
        <v>801</v>
      </c>
      <c r="B49">
        <v>80104</v>
      </c>
      <c r="C49" s="3">
        <v>404</v>
      </c>
      <c r="D49" s="2">
        <v>255010</v>
      </c>
      <c r="E49" s="2">
        <v>0</v>
      </c>
      <c r="F49" s="2">
        <f>'IV 2021 oświata'!F14</f>
        <v>0</v>
      </c>
      <c r="G49" s="2">
        <f>'IV 2021 oświata'!G14</f>
        <v>178767.91</v>
      </c>
      <c r="H49" s="9">
        <f>'IV 2021 oświata'!H14</f>
        <v>255003.27</v>
      </c>
      <c r="I49" s="2">
        <f t="shared" si="3"/>
        <v>0</v>
      </c>
      <c r="J49" s="2">
        <f t="shared" si="4"/>
        <v>178767.91</v>
      </c>
      <c r="K49" s="2">
        <f t="shared" si="0"/>
        <v>76235.359999999986</v>
      </c>
      <c r="L49" s="2">
        <f t="shared" si="1"/>
        <v>6.7300000000104774</v>
      </c>
      <c r="M49" s="12">
        <f t="shared" si="2"/>
        <v>99.997360887808327</v>
      </c>
    </row>
    <row r="50" spans="1:13" x14ac:dyDescent="0.25">
      <c r="A50">
        <v>801</v>
      </c>
      <c r="B50">
        <v>80104</v>
      </c>
      <c r="C50" s="3">
        <v>411</v>
      </c>
      <c r="D50" s="2">
        <v>598932</v>
      </c>
      <c r="E50" s="2">
        <v>47631.99</v>
      </c>
      <c r="F50" s="2">
        <f>'IV 2021 oświata'!F15</f>
        <v>88410.19</v>
      </c>
      <c r="G50" s="2">
        <f>'IV 2021 oświata'!G15</f>
        <v>135143.47</v>
      </c>
      <c r="H50" s="9">
        <f>'IV 2021 oświata'!H15</f>
        <v>222711.43</v>
      </c>
      <c r="I50" s="2">
        <f t="shared" si="3"/>
        <v>40778.200000000004</v>
      </c>
      <c r="J50" s="2">
        <f t="shared" si="4"/>
        <v>46733.279999999999</v>
      </c>
      <c r="K50" s="2">
        <f t="shared" si="0"/>
        <v>87567.959999999992</v>
      </c>
      <c r="L50" s="2">
        <f t="shared" si="1"/>
        <v>376220.57</v>
      </c>
      <c r="M50" s="12">
        <f t="shared" si="2"/>
        <v>37.184760540428627</v>
      </c>
    </row>
    <row r="51" spans="1:13" x14ac:dyDescent="0.25">
      <c r="A51">
        <v>801</v>
      </c>
      <c r="B51">
        <v>80104</v>
      </c>
      <c r="C51" s="3">
        <v>412</v>
      </c>
      <c r="D51" s="2">
        <v>89601</v>
      </c>
      <c r="E51" s="2">
        <v>5946.22</v>
      </c>
      <c r="F51" s="2">
        <f>'IV 2021 oświata'!F16</f>
        <v>10682.83</v>
      </c>
      <c r="G51" s="2">
        <f>'IV 2021 oświata'!G16</f>
        <v>15913.77</v>
      </c>
      <c r="H51" s="9">
        <f>'IV 2021 oświata'!H16</f>
        <v>26252.04</v>
      </c>
      <c r="I51" s="2">
        <f t="shared" si="3"/>
        <v>4736.6099999999997</v>
      </c>
      <c r="J51" s="2">
        <f t="shared" si="4"/>
        <v>5230.9400000000005</v>
      </c>
      <c r="K51" s="2">
        <f t="shared" si="0"/>
        <v>10338.27</v>
      </c>
      <c r="L51" s="2">
        <f t="shared" si="1"/>
        <v>63348.959999999999</v>
      </c>
      <c r="M51" s="12">
        <f t="shared" si="2"/>
        <v>29.2988247899019</v>
      </c>
    </row>
    <row r="52" spans="1:13" x14ac:dyDescent="0.25">
      <c r="A52">
        <v>801</v>
      </c>
      <c r="B52">
        <v>80148</v>
      </c>
      <c r="C52" s="3">
        <v>401</v>
      </c>
      <c r="D52" s="2">
        <v>214000</v>
      </c>
      <c r="E52" s="2">
        <v>7768.93</v>
      </c>
      <c r="F52" s="2">
        <f>'IV 2021 oświata'!F17</f>
        <v>20305.05</v>
      </c>
      <c r="G52" s="2">
        <f>'IV 2021 oświata'!G17</f>
        <v>35448.06</v>
      </c>
      <c r="H52" s="9">
        <f>'IV 2021 oświata'!H17</f>
        <v>48680.73</v>
      </c>
      <c r="I52" s="2">
        <f t="shared" si="3"/>
        <v>12536.119999999999</v>
      </c>
      <c r="J52" s="2">
        <f t="shared" si="4"/>
        <v>15143.009999999998</v>
      </c>
      <c r="K52" s="2">
        <f t="shared" si="0"/>
        <v>13232.670000000006</v>
      </c>
      <c r="L52" s="2">
        <f t="shared" si="1"/>
        <v>165319.26999999999</v>
      </c>
      <c r="M52" s="12">
        <f t="shared" si="2"/>
        <v>22.748004672897196</v>
      </c>
    </row>
    <row r="53" spans="1:13" x14ac:dyDescent="0.25">
      <c r="A53">
        <v>801</v>
      </c>
      <c r="B53">
        <v>80148</v>
      </c>
      <c r="C53" s="3">
        <v>404</v>
      </c>
      <c r="D53" s="2">
        <v>12827.97</v>
      </c>
      <c r="E53" s="2">
        <v>0</v>
      </c>
      <c r="F53" s="2">
        <f>'IV 2021 oświata'!F18</f>
        <v>0</v>
      </c>
      <c r="G53" s="2">
        <f>'IV 2021 oświata'!G18</f>
        <v>9048.01</v>
      </c>
      <c r="H53" s="9">
        <f>'IV 2021 oświata'!H18</f>
        <v>12827.97</v>
      </c>
      <c r="I53" s="2">
        <f t="shared" si="3"/>
        <v>0</v>
      </c>
      <c r="J53" s="2">
        <f t="shared" si="4"/>
        <v>9048.01</v>
      </c>
      <c r="K53" s="2">
        <f t="shared" si="0"/>
        <v>3779.9599999999991</v>
      </c>
      <c r="L53" s="2">
        <f t="shared" si="1"/>
        <v>0</v>
      </c>
      <c r="M53" s="12">
        <f t="shared" si="2"/>
        <v>100</v>
      </c>
    </row>
    <row r="54" spans="1:13" x14ac:dyDescent="0.25">
      <c r="A54">
        <v>801</v>
      </c>
      <c r="B54">
        <v>80148</v>
      </c>
      <c r="C54" s="3">
        <v>411</v>
      </c>
      <c r="D54" s="2">
        <v>34368.78</v>
      </c>
      <c r="E54" s="2">
        <v>2469.04</v>
      </c>
      <c r="F54" s="2">
        <f>'IV 2021 oświata'!F19</f>
        <v>2070.8200000000002</v>
      </c>
      <c r="G54" s="2">
        <f>'IV 2021 oświata'!G19</f>
        <v>3703.16</v>
      </c>
      <c r="H54" s="9">
        <f>'IV 2021 oświata'!H19</f>
        <v>8622.19</v>
      </c>
      <c r="I54" s="2">
        <f t="shared" si="3"/>
        <v>-398.2199999999998</v>
      </c>
      <c r="J54" s="2">
        <f t="shared" si="4"/>
        <v>1632.3399999999997</v>
      </c>
      <c r="K54" s="2">
        <f t="shared" si="0"/>
        <v>4919.0300000000007</v>
      </c>
      <c r="L54" s="2">
        <f t="shared" si="1"/>
        <v>25746.589999999997</v>
      </c>
      <c r="M54" s="12">
        <f t="shared" si="2"/>
        <v>25.087273973647015</v>
      </c>
    </row>
    <row r="55" spans="1:13" x14ac:dyDescent="0.25">
      <c r="A55">
        <v>801</v>
      </c>
      <c r="B55">
        <v>80148</v>
      </c>
      <c r="C55" s="3">
        <v>412</v>
      </c>
      <c r="D55" s="2">
        <v>4410.04</v>
      </c>
      <c r="E55" s="2">
        <v>76.680000000000007</v>
      </c>
      <c r="F55" s="2">
        <f>'IV 2021 oświata'!F20</f>
        <v>274.44</v>
      </c>
      <c r="G55" s="2">
        <f>'IV 2021 oświata'!G20</f>
        <v>552.32000000000005</v>
      </c>
      <c r="H55" s="9">
        <f>'IV 2021 oświata'!H20</f>
        <v>1092.0899999999999</v>
      </c>
      <c r="I55" s="2">
        <f t="shared" si="3"/>
        <v>197.76</v>
      </c>
      <c r="J55" s="2">
        <f t="shared" si="4"/>
        <v>277.88000000000005</v>
      </c>
      <c r="K55" s="2">
        <f t="shared" si="0"/>
        <v>539.76999999999987</v>
      </c>
      <c r="L55" s="2">
        <f t="shared" si="1"/>
        <v>3317.95</v>
      </c>
      <c r="M55" s="12">
        <f t="shared" si="2"/>
        <v>24.763720963982184</v>
      </c>
    </row>
    <row r="56" spans="1:13" x14ac:dyDescent="0.25">
      <c r="A56">
        <v>801</v>
      </c>
      <c r="B56">
        <v>80149</v>
      </c>
      <c r="C56" s="3">
        <v>401</v>
      </c>
      <c r="D56" s="2">
        <v>838765</v>
      </c>
      <c r="E56" s="2">
        <v>47467.46</v>
      </c>
      <c r="F56" s="2">
        <f>'IV 2021 oświata'!F21</f>
        <v>90937.68</v>
      </c>
      <c r="G56" s="2">
        <f>'IV 2021 oświata'!G21</f>
        <v>142661.93</v>
      </c>
      <c r="H56" s="9">
        <f>'IV 2021 oświata'!H21</f>
        <v>194530.67</v>
      </c>
      <c r="I56" s="2">
        <f t="shared" si="3"/>
        <v>43470.219999999994</v>
      </c>
      <c r="J56" s="2">
        <f t="shared" si="4"/>
        <v>51724.25</v>
      </c>
      <c r="K56" s="2">
        <f t="shared" si="0"/>
        <v>51868.74000000002</v>
      </c>
      <c r="L56" s="2">
        <f t="shared" si="1"/>
        <v>644234.32999999996</v>
      </c>
      <c r="M56" s="12">
        <f t="shared" si="2"/>
        <v>23.192511609330385</v>
      </c>
    </row>
    <row r="57" spans="1:13" x14ac:dyDescent="0.25">
      <c r="A57">
        <v>801</v>
      </c>
      <c r="B57">
        <v>80149</v>
      </c>
      <c r="C57" s="3">
        <v>404</v>
      </c>
      <c r="D57" s="2">
        <v>48997.8</v>
      </c>
      <c r="E57" s="2">
        <v>0</v>
      </c>
      <c r="F57" s="2">
        <f>'IV 2021 oświata'!F22</f>
        <v>0</v>
      </c>
      <c r="G57" s="2">
        <f>'IV 2021 oświata'!G22</f>
        <v>34560.559999999998</v>
      </c>
      <c r="H57" s="9">
        <f>'IV 2021 oświata'!H22</f>
        <v>48994.74</v>
      </c>
      <c r="I57" s="2">
        <f t="shared" si="3"/>
        <v>0</v>
      </c>
      <c r="J57" s="2">
        <f t="shared" si="4"/>
        <v>34560.559999999998</v>
      </c>
      <c r="K57" s="2">
        <f t="shared" si="0"/>
        <v>14434.18</v>
      </c>
      <c r="L57" s="2">
        <f t="shared" si="1"/>
        <v>3.0600000000049477</v>
      </c>
      <c r="M57" s="12">
        <f t="shared" si="2"/>
        <v>99.993754821645041</v>
      </c>
    </row>
    <row r="58" spans="1:13" x14ac:dyDescent="0.25">
      <c r="A58">
        <v>801</v>
      </c>
      <c r="B58">
        <v>80149</v>
      </c>
      <c r="C58" s="3">
        <v>411</v>
      </c>
      <c r="D58" s="2">
        <v>148436.63</v>
      </c>
      <c r="E58" s="2">
        <v>12985.32</v>
      </c>
      <c r="F58" s="2">
        <f>'IV 2021 oświata'!F23</f>
        <v>16954.46</v>
      </c>
      <c r="G58" s="2">
        <f>'IV 2021 oświata'!G23</f>
        <v>25149.97</v>
      </c>
      <c r="H58" s="9">
        <f>'IV 2021 oświata'!H23</f>
        <v>42465.8</v>
      </c>
      <c r="I58" s="2">
        <f t="shared" si="3"/>
        <v>3969.1399999999994</v>
      </c>
      <c r="J58" s="2">
        <f t="shared" si="4"/>
        <v>8195.510000000002</v>
      </c>
      <c r="K58" s="2">
        <f t="shared" si="0"/>
        <v>17315.830000000002</v>
      </c>
      <c r="L58" s="2">
        <f t="shared" si="1"/>
        <v>105970.83</v>
      </c>
      <c r="M58" s="12">
        <f t="shared" si="2"/>
        <v>28.608706624503668</v>
      </c>
    </row>
    <row r="59" spans="1:13" x14ac:dyDescent="0.25">
      <c r="A59">
        <v>801</v>
      </c>
      <c r="B59">
        <v>80149</v>
      </c>
      <c r="C59" s="3">
        <v>412</v>
      </c>
      <c r="D59" s="2">
        <v>21242.1</v>
      </c>
      <c r="E59" s="2">
        <v>732.5</v>
      </c>
      <c r="F59" s="2">
        <f>'IV 2021 oświata'!F24</f>
        <v>1211.28</v>
      </c>
      <c r="G59" s="2">
        <f>'IV 2021 oświata'!G24</f>
        <v>1995.2</v>
      </c>
      <c r="H59" s="9">
        <f>'IV 2021 oświata'!H24</f>
        <v>3455.55</v>
      </c>
      <c r="I59" s="2">
        <f t="shared" si="3"/>
        <v>478.78</v>
      </c>
      <c r="J59" s="2">
        <f t="shared" si="4"/>
        <v>783.92000000000007</v>
      </c>
      <c r="K59" s="2">
        <f t="shared" si="0"/>
        <v>1460.3500000000001</v>
      </c>
      <c r="L59" s="2">
        <f t="shared" si="1"/>
        <v>17786.55</v>
      </c>
      <c r="M59" s="12">
        <f t="shared" si="2"/>
        <v>16.267459431977066</v>
      </c>
    </row>
    <row r="60" spans="1:13" x14ac:dyDescent="0.25">
      <c r="A60">
        <v>801</v>
      </c>
      <c r="B60">
        <v>80150</v>
      </c>
      <c r="C60" s="3">
        <v>401</v>
      </c>
      <c r="D60" s="2">
        <v>1065255</v>
      </c>
      <c r="E60" s="2">
        <v>60177.86</v>
      </c>
      <c r="F60" s="2">
        <f>'IV 2021 oświata'!F25</f>
        <v>122959.79</v>
      </c>
      <c r="G60" s="2">
        <f>'IV 2021 oświata'!G25</f>
        <v>202054.48</v>
      </c>
      <c r="H60" s="9">
        <f>'IV 2021 oświata'!H25</f>
        <v>289531.74</v>
      </c>
      <c r="I60" s="2">
        <f t="shared" si="3"/>
        <v>62781.929999999993</v>
      </c>
      <c r="J60" s="2">
        <f t="shared" si="4"/>
        <v>79094.690000000017</v>
      </c>
      <c r="K60" s="2">
        <f t="shared" si="0"/>
        <v>87477.25999999998</v>
      </c>
      <c r="L60" s="2">
        <f t="shared" si="1"/>
        <v>775723.26</v>
      </c>
      <c r="M60" s="12">
        <f t="shared" si="2"/>
        <v>27.179571088612587</v>
      </c>
    </row>
    <row r="61" spans="1:13" x14ac:dyDescent="0.25">
      <c r="A61">
        <v>801</v>
      </c>
      <c r="B61">
        <v>80150</v>
      </c>
      <c r="C61" s="3">
        <v>404</v>
      </c>
      <c r="D61" s="2">
        <v>42954.66</v>
      </c>
      <c r="E61" s="2">
        <v>0</v>
      </c>
      <c r="F61" s="2">
        <f>'IV 2021 oświata'!F26</f>
        <v>0</v>
      </c>
      <c r="G61" s="2">
        <f>'IV 2021 oświata'!G26</f>
        <v>30362.55</v>
      </c>
      <c r="H61" s="9">
        <f>'IV 2021 oświata'!H26</f>
        <v>42948.73</v>
      </c>
      <c r="I61" s="2">
        <f t="shared" si="3"/>
        <v>0</v>
      </c>
      <c r="J61" s="2">
        <f t="shared" si="4"/>
        <v>30362.55</v>
      </c>
      <c r="K61" s="2">
        <f t="shared" si="0"/>
        <v>12586.180000000004</v>
      </c>
      <c r="L61" s="2">
        <f t="shared" si="1"/>
        <v>5.930000000000291</v>
      </c>
      <c r="M61" s="12">
        <f t="shared" si="2"/>
        <v>99.986194745808717</v>
      </c>
    </row>
    <row r="62" spans="1:13" x14ac:dyDescent="0.25">
      <c r="A62">
        <v>801</v>
      </c>
      <c r="B62">
        <v>80150</v>
      </c>
      <c r="C62" s="3">
        <v>411</v>
      </c>
      <c r="D62" s="2">
        <v>215277.89</v>
      </c>
      <c r="E62" s="2">
        <v>15057.33</v>
      </c>
      <c r="F62" s="2">
        <f>'IV 2021 oświata'!F27</f>
        <v>22855.53</v>
      </c>
      <c r="G62" s="2">
        <f>'IV 2021 oświata'!G27</f>
        <v>36662.5</v>
      </c>
      <c r="H62" s="9">
        <f>'IV 2021 oświata'!H27</f>
        <v>57555.76</v>
      </c>
      <c r="I62" s="2">
        <f t="shared" si="3"/>
        <v>7798.1999999999989</v>
      </c>
      <c r="J62" s="2">
        <f t="shared" si="4"/>
        <v>13806.970000000001</v>
      </c>
      <c r="K62" s="2">
        <f t="shared" si="0"/>
        <v>20893.260000000002</v>
      </c>
      <c r="L62" s="2">
        <f t="shared" si="1"/>
        <v>157722.13</v>
      </c>
      <c r="M62" s="12">
        <f t="shared" si="2"/>
        <v>26.735564901718423</v>
      </c>
    </row>
    <row r="63" spans="1:13" x14ac:dyDescent="0.25">
      <c r="A63">
        <v>801</v>
      </c>
      <c r="B63">
        <v>80150</v>
      </c>
      <c r="C63" s="3">
        <v>412</v>
      </c>
      <c r="D63" s="2">
        <v>29534.880000000001</v>
      </c>
      <c r="E63" s="2">
        <v>2020.81</v>
      </c>
      <c r="F63" s="2">
        <f>'IV 2021 oświata'!F28</f>
        <v>3227.75</v>
      </c>
      <c r="G63" s="2">
        <f>'IV 2021 oświata'!G28</f>
        <v>4536.8500000000004</v>
      </c>
      <c r="H63" s="9">
        <f>'IV 2021 oświata'!H28</f>
        <v>7289.17</v>
      </c>
      <c r="I63" s="2">
        <f t="shared" si="3"/>
        <v>1206.94</v>
      </c>
      <c r="J63" s="2">
        <f t="shared" si="4"/>
        <v>1309.1000000000004</v>
      </c>
      <c r="K63" s="2">
        <f t="shared" si="0"/>
        <v>2752.3199999999997</v>
      </c>
      <c r="L63" s="2">
        <f t="shared" si="1"/>
        <v>22245.71</v>
      </c>
      <c r="M63" s="12">
        <f t="shared" si="2"/>
        <v>24.679870038408822</v>
      </c>
    </row>
    <row r="64" spans="1:13" x14ac:dyDescent="0.25">
      <c r="A64">
        <v>801</v>
      </c>
      <c r="B64">
        <v>80195</v>
      </c>
      <c r="C64" s="3">
        <v>417</v>
      </c>
      <c r="D64" s="2">
        <v>10000</v>
      </c>
      <c r="E64" s="2">
        <v>0</v>
      </c>
      <c r="F64" s="2">
        <f>'IV 2021 oświata'!F29</f>
        <v>0</v>
      </c>
      <c r="G64" s="2">
        <f>'IV 2021 oświata'!G29</f>
        <v>0</v>
      </c>
      <c r="H64" s="9">
        <f>'IV 2021 oświata'!H29</f>
        <v>0</v>
      </c>
      <c r="I64" s="2">
        <f t="shared" si="3"/>
        <v>0</v>
      </c>
      <c r="J64" s="2">
        <f t="shared" si="4"/>
        <v>0</v>
      </c>
      <c r="K64" s="2">
        <f t="shared" si="0"/>
        <v>0</v>
      </c>
      <c r="L64" s="2">
        <f t="shared" si="1"/>
        <v>10000</v>
      </c>
      <c r="M64" s="12">
        <f t="shared" si="2"/>
        <v>0</v>
      </c>
    </row>
    <row r="65" spans="1:13" x14ac:dyDescent="0.25">
      <c r="A65">
        <v>851</v>
      </c>
      <c r="B65">
        <v>85153</v>
      </c>
      <c r="C65" s="3">
        <v>411</v>
      </c>
      <c r="D65" s="2">
        <v>500</v>
      </c>
      <c r="E65" s="2">
        <v>0</v>
      </c>
      <c r="F65" s="2">
        <f>' IV 2021 OPS'!F4</f>
        <v>436.5</v>
      </c>
      <c r="G65" s="2">
        <f>' IV 2021 OPS'!G4</f>
        <v>436.5</v>
      </c>
      <c r="H65" s="9">
        <f>' IV 2021 OPS'!H4</f>
        <v>436.5</v>
      </c>
      <c r="I65" s="2">
        <f t="shared" si="3"/>
        <v>436.5</v>
      </c>
      <c r="J65" s="2">
        <f t="shared" si="4"/>
        <v>0</v>
      </c>
      <c r="K65" s="2">
        <f t="shared" si="0"/>
        <v>0</v>
      </c>
      <c r="L65" s="2">
        <f t="shared" si="1"/>
        <v>63.5</v>
      </c>
      <c r="M65" s="12">
        <f t="shared" si="2"/>
        <v>87.3</v>
      </c>
    </row>
    <row r="66" spans="1:13" x14ac:dyDescent="0.25">
      <c r="A66">
        <v>851</v>
      </c>
      <c r="B66">
        <v>85153</v>
      </c>
      <c r="C66" s="3">
        <v>417</v>
      </c>
      <c r="D66" s="2">
        <v>2500</v>
      </c>
      <c r="E66" s="2">
        <v>1834.25</v>
      </c>
      <c r="F66" s="2">
        <f>' IV 2021 OPS'!F5</f>
        <v>2500</v>
      </c>
      <c r="G66" s="2">
        <f>' IV 2021 OPS'!G5</f>
        <v>2500</v>
      </c>
      <c r="H66" s="9">
        <f>' IV 2021 OPS'!H5</f>
        <v>2500</v>
      </c>
      <c r="I66" s="2">
        <f t="shared" si="3"/>
        <v>665.75</v>
      </c>
      <c r="J66" s="2">
        <f t="shared" si="4"/>
        <v>0</v>
      </c>
      <c r="K66" s="2">
        <f t="shared" si="0"/>
        <v>0</v>
      </c>
      <c r="L66" s="2">
        <f t="shared" si="1"/>
        <v>0</v>
      </c>
      <c r="M66" s="12">
        <f t="shared" si="2"/>
        <v>100</v>
      </c>
    </row>
    <row r="67" spans="1:13" x14ac:dyDescent="0.25">
      <c r="A67">
        <v>851</v>
      </c>
      <c r="B67">
        <v>85154</v>
      </c>
      <c r="C67" s="3">
        <v>411</v>
      </c>
      <c r="D67" s="2">
        <v>5000</v>
      </c>
      <c r="E67" s="2">
        <v>0</v>
      </c>
      <c r="F67" s="2">
        <f>' IV 2021 OPS'!F6</f>
        <v>0</v>
      </c>
      <c r="G67" s="2">
        <f>' IV 2021 OPS'!G6</f>
        <v>0</v>
      </c>
      <c r="H67" s="9">
        <f>' IV 2021 OPS'!H6</f>
        <v>0</v>
      </c>
      <c r="I67" s="2">
        <f t="shared" si="3"/>
        <v>0</v>
      </c>
      <c r="J67" s="2">
        <f t="shared" si="4"/>
        <v>0</v>
      </c>
      <c r="K67" s="2">
        <f t="shared" si="0"/>
        <v>0</v>
      </c>
      <c r="L67" s="2">
        <f t="shared" si="1"/>
        <v>5000</v>
      </c>
      <c r="M67" s="12">
        <f t="shared" si="2"/>
        <v>0</v>
      </c>
    </row>
    <row r="68" spans="1:13" x14ac:dyDescent="0.25">
      <c r="A68">
        <v>851</v>
      </c>
      <c r="B68">
        <v>85154</v>
      </c>
      <c r="C68" s="3">
        <v>417</v>
      </c>
      <c r="D68" s="2">
        <v>217700</v>
      </c>
      <c r="E68" s="2">
        <v>7321.21</v>
      </c>
      <c r="F68" s="2">
        <f>' IV 2021 OPS'!F7</f>
        <v>17286.25</v>
      </c>
      <c r="G68" s="2">
        <f>' IV 2021 OPS'!G7</f>
        <v>29014.04</v>
      </c>
      <c r="H68" s="9">
        <f>' IV 2021 OPS'!H7</f>
        <v>36679.35</v>
      </c>
      <c r="I68" s="2">
        <f t="shared" si="3"/>
        <v>9965.0400000000009</v>
      </c>
      <c r="J68" s="2">
        <f t="shared" si="4"/>
        <v>11727.79</v>
      </c>
      <c r="K68" s="2">
        <f t="shared" si="0"/>
        <v>7665.3099999999977</v>
      </c>
      <c r="L68" s="2">
        <f t="shared" si="1"/>
        <v>181020.65</v>
      </c>
      <c r="M68" s="12">
        <f t="shared" si="2"/>
        <v>16.84857602204869</v>
      </c>
    </row>
    <row r="69" spans="1:13" s="10" customFormat="1" x14ac:dyDescent="0.25">
      <c r="A69" s="10">
        <v>851</v>
      </c>
      <c r="B69" s="10">
        <v>85195</v>
      </c>
      <c r="C69" s="11">
        <v>401</v>
      </c>
      <c r="D69" s="2">
        <v>3839.92</v>
      </c>
      <c r="E69" s="2">
        <v>0</v>
      </c>
      <c r="F69" s="2">
        <f>' IV 2021 UM'!F34</f>
        <v>0</v>
      </c>
      <c r="G69" s="2">
        <f>' IV 2021 UM'!G34</f>
        <v>0</v>
      </c>
      <c r="H69" s="9">
        <f>' IV 2021 UM'!H34</f>
        <v>0</v>
      </c>
      <c r="I69" s="2">
        <f t="shared" si="3"/>
        <v>0</v>
      </c>
      <c r="J69" s="2">
        <f t="shared" si="4"/>
        <v>0</v>
      </c>
      <c r="K69" s="2">
        <f t="shared" si="0"/>
        <v>0</v>
      </c>
      <c r="L69" s="2">
        <f t="shared" si="1"/>
        <v>3839.92</v>
      </c>
      <c r="M69" s="12">
        <f t="shared" ref="M69:M126" si="5">H69*100/D69</f>
        <v>0</v>
      </c>
    </row>
    <row r="70" spans="1:13" s="10" customFormat="1" x14ac:dyDescent="0.25">
      <c r="A70" s="10">
        <v>851</v>
      </c>
      <c r="B70" s="10">
        <v>85195</v>
      </c>
      <c r="C70" s="11">
        <v>411</v>
      </c>
      <c r="D70" s="2">
        <v>660.08</v>
      </c>
      <c r="E70" s="2">
        <v>0</v>
      </c>
      <c r="F70" s="2">
        <f>' IV 2021 UM'!F35</f>
        <v>0</v>
      </c>
      <c r="G70" s="2">
        <f>' IV 2021 UM'!G35</f>
        <v>0</v>
      </c>
      <c r="H70" s="9">
        <f>' IV 2021 UM'!H35</f>
        <v>0</v>
      </c>
      <c r="I70" s="2">
        <f t="shared" si="3"/>
        <v>0</v>
      </c>
      <c r="J70" s="2">
        <f t="shared" si="4"/>
        <v>0</v>
      </c>
      <c r="K70" s="2">
        <f t="shared" si="4"/>
        <v>0</v>
      </c>
      <c r="L70" s="2">
        <f t="shared" si="1"/>
        <v>660.08</v>
      </c>
      <c r="M70" s="12">
        <f t="shared" si="5"/>
        <v>0</v>
      </c>
    </row>
    <row r="71" spans="1:13" s="10" customFormat="1" x14ac:dyDescent="0.25">
      <c r="A71" s="10">
        <v>851</v>
      </c>
      <c r="B71" s="10">
        <v>85195</v>
      </c>
      <c r="C71" s="11">
        <v>412</v>
      </c>
      <c r="D71" s="2">
        <v>432</v>
      </c>
      <c r="E71" s="2">
        <v>0</v>
      </c>
      <c r="F71" s="2">
        <f>' IV 2021 UM'!F36</f>
        <v>0</v>
      </c>
      <c r="G71" s="2">
        <f>' IV 2021 UM'!G36</f>
        <v>0</v>
      </c>
      <c r="H71" s="9">
        <f>' IV 2021 UM'!H36</f>
        <v>0</v>
      </c>
      <c r="I71" s="2">
        <f t="shared" si="3"/>
        <v>0</v>
      </c>
      <c r="J71" s="2">
        <f t="shared" si="4"/>
        <v>0</v>
      </c>
      <c r="K71" s="2">
        <f t="shared" si="4"/>
        <v>0</v>
      </c>
      <c r="L71" s="2">
        <f t="shared" si="1"/>
        <v>432</v>
      </c>
      <c r="M71" s="12">
        <f t="shared" si="5"/>
        <v>0</v>
      </c>
    </row>
    <row r="72" spans="1:13" x14ac:dyDescent="0.25">
      <c r="A72">
        <v>852</v>
      </c>
      <c r="B72">
        <v>85219</v>
      </c>
      <c r="C72" s="3">
        <v>401</v>
      </c>
      <c r="D72" s="2">
        <v>949120</v>
      </c>
      <c r="E72" s="2">
        <v>86570.04</v>
      </c>
      <c r="F72" s="2">
        <f>' IV 2021 OPS'!F8</f>
        <v>145528.53</v>
      </c>
      <c r="G72" s="2">
        <f>' IV 2021 OPS'!G8</f>
        <v>206238.33</v>
      </c>
      <c r="H72" s="9">
        <f>' IV 2021 OPS'!H8</f>
        <v>272282.53000000003</v>
      </c>
      <c r="I72" s="2">
        <f t="shared" si="3"/>
        <v>58958.490000000005</v>
      </c>
      <c r="J72" s="2">
        <f t="shared" si="4"/>
        <v>60709.799999999988</v>
      </c>
      <c r="K72" s="2">
        <f t="shared" ref="K72:K125" si="6">H72-G72</f>
        <v>66044.200000000041</v>
      </c>
      <c r="L72" s="2">
        <f t="shared" ref="L72:L125" si="7">D72-H72</f>
        <v>676837.47</v>
      </c>
      <c r="M72" s="12">
        <f t="shared" si="5"/>
        <v>28.687892995616995</v>
      </c>
    </row>
    <row r="73" spans="1:13" x14ac:dyDescent="0.25">
      <c r="A73">
        <v>852</v>
      </c>
      <c r="B73">
        <v>85219</v>
      </c>
      <c r="C73" s="3">
        <v>404</v>
      </c>
      <c r="D73" s="2">
        <v>70000</v>
      </c>
      <c r="E73" s="2">
        <v>44915.87</v>
      </c>
      <c r="F73" s="2">
        <f>' IV 2021 OPS'!F9</f>
        <v>63674.720000000001</v>
      </c>
      <c r="G73" s="2">
        <f>' IV 2021 OPS'!G9</f>
        <v>63674.720000000001</v>
      </c>
      <c r="H73" s="9">
        <f>' IV 2021 OPS'!H9</f>
        <v>63674.720000000001</v>
      </c>
      <c r="I73" s="2">
        <f t="shared" si="3"/>
        <v>18758.849999999999</v>
      </c>
      <c r="J73" s="2">
        <f t="shared" si="4"/>
        <v>0</v>
      </c>
      <c r="K73" s="2">
        <f t="shared" si="6"/>
        <v>0</v>
      </c>
      <c r="L73" s="2">
        <f t="shared" si="7"/>
        <v>6325.2799999999988</v>
      </c>
      <c r="M73" s="12">
        <f t="shared" si="5"/>
        <v>90.963885714285709</v>
      </c>
    </row>
    <row r="74" spans="1:13" x14ac:dyDescent="0.25">
      <c r="A74">
        <v>852</v>
      </c>
      <c r="B74">
        <v>85219</v>
      </c>
      <c r="C74" s="3">
        <v>411</v>
      </c>
      <c r="D74" s="2">
        <v>189984</v>
      </c>
      <c r="E74" s="2">
        <v>22877.87</v>
      </c>
      <c r="F74" s="2">
        <f>' IV 2021 OPS'!F10</f>
        <v>43685.89</v>
      </c>
      <c r="G74" s="2">
        <f>' IV 2021 OPS'!G10</f>
        <v>52806.04</v>
      </c>
      <c r="H74" s="9">
        <f>' IV 2021 OPS'!H10</f>
        <v>70994.91</v>
      </c>
      <c r="I74" s="2">
        <f t="shared" si="3"/>
        <v>20808.02</v>
      </c>
      <c r="J74" s="2">
        <f t="shared" si="4"/>
        <v>9120.1500000000015</v>
      </c>
      <c r="K74" s="2">
        <f t="shared" si="6"/>
        <v>18188.870000000003</v>
      </c>
      <c r="L74" s="2">
        <f t="shared" si="7"/>
        <v>118989.09</v>
      </c>
      <c r="M74" s="12">
        <f t="shared" si="5"/>
        <v>37.36888895907024</v>
      </c>
    </row>
    <row r="75" spans="1:13" x14ac:dyDescent="0.25">
      <c r="A75">
        <v>852</v>
      </c>
      <c r="B75">
        <v>85219</v>
      </c>
      <c r="C75" s="3">
        <v>412</v>
      </c>
      <c r="D75" s="2">
        <v>25613</v>
      </c>
      <c r="E75" s="2">
        <v>1947.8</v>
      </c>
      <c r="F75" s="2">
        <f>' IV 2021 OPS'!F11</f>
        <v>3699.5</v>
      </c>
      <c r="G75" s="2">
        <f>' IV 2021 OPS'!G11</f>
        <v>4543.8100000000004</v>
      </c>
      <c r="H75" s="9">
        <f>' IV 2021 OPS'!H11</f>
        <v>5327.58</v>
      </c>
      <c r="I75" s="2">
        <f t="shared" si="3"/>
        <v>1751.7</v>
      </c>
      <c r="J75" s="2">
        <f t="shared" si="4"/>
        <v>844.3100000000004</v>
      </c>
      <c r="K75" s="2">
        <f t="shared" si="6"/>
        <v>783.76999999999953</v>
      </c>
      <c r="L75" s="2">
        <f t="shared" si="7"/>
        <v>20285.419999999998</v>
      </c>
      <c r="M75" s="12">
        <f t="shared" si="5"/>
        <v>20.800296724319683</v>
      </c>
    </row>
    <row r="76" spans="1:13" x14ac:dyDescent="0.25">
      <c r="A76">
        <v>852</v>
      </c>
      <c r="B76">
        <v>85219</v>
      </c>
      <c r="C76" s="3">
        <v>417</v>
      </c>
      <c r="D76" s="2">
        <v>11800</v>
      </c>
      <c r="E76" s="2">
        <v>1500</v>
      </c>
      <c r="F76" s="2">
        <f>' IV 2021 OPS'!F12</f>
        <v>3000</v>
      </c>
      <c r="G76" s="2">
        <f>' IV 2021 OPS'!G12</f>
        <v>4500</v>
      </c>
      <c r="H76" s="9">
        <f>' IV 2021 OPS'!H12</f>
        <v>6223</v>
      </c>
      <c r="I76" s="2">
        <f t="shared" si="3"/>
        <v>1500</v>
      </c>
      <c r="J76" s="2">
        <f t="shared" si="4"/>
        <v>1500</v>
      </c>
      <c r="K76" s="2">
        <f t="shared" si="6"/>
        <v>1723</v>
      </c>
      <c r="L76" s="2">
        <f t="shared" si="7"/>
        <v>5577</v>
      </c>
      <c r="M76" s="12">
        <f t="shared" si="5"/>
        <v>52.737288135593218</v>
      </c>
    </row>
    <row r="77" spans="1:13" x14ac:dyDescent="0.25">
      <c r="A77">
        <v>853</v>
      </c>
      <c r="B77">
        <v>85395</v>
      </c>
      <c r="C77">
        <v>411</v>
      </c>
      <c r="D77" s="2">
        <v>10650</v>
      </c>
      <c r="E77" s="2">
        <v>627.44000000000005</v>
      </c>
      <c r="F77" s="2">
        <f>' IV 2021 UM'!F37</f>
        <v>1624.46</v>
      </c>
      <c r="G77" s="2">
        <f>' IV 2021 UM'!G37</f>
        <v>2165.9499999999998</v>
      </c>
      <c r="H77" s="9">
        <f>' IV 2021 UM'!H37</f>
        <v>2707.44</v>
      </c>
      <c r="I77" s="2">
        <f t="shared" si="3"/>
        <v>997.02</v>
      </c>
      <c r="J77" s="2">
        <f t="shared" si="4"/>
        <v>541.48999999999978</v>
      </c>
      <c r="K77" s="2">
        <f t="shared" si="6"/>
        <v>541.49000000000024</v>
      </c>
      <c r="L77" s="2">
        <f t="shared" si="7"/>
        <v>7942.5599999999995</v>
      </c>
      <c r="M77" s="12">
        <f t="shared" si="5"/>
        <v>25.421971830985914</v>
      </c>
    </row>
    <row r="78" spans="1:13" x14ac:dyDescent="0.25">
      <c r="A78">
        <v>853</v>
      </c>
      <c r="B78">
        <v>85395</v>
      </c>
      <c r="C78">
        <v>412</v>
      </c>
      <c r="D78" s="2">
        <v>1445</v>
      </c>
      <c r="E78" s="2">
        <v>64.930000000000007</v>
      </c>
      <c r="F78" s="2">
        <f>' IV 2021 UM'!F38</f>
        <v>194.78</v>
      </c>
      <c r="G78" s="2">
        <f>' IV 2021 UM'!G38</f>
        <v>194.78</v>
      </c>
      <c r="H78" s="9">
        <f>' IV 2021 UM'!H38</f>
        <v>194.78</v>
      </c>
      <c r="I78" s="2">
        <f t="shared" si="3"/>
        <v>129.85</v>
      </c>
      <c r="J78" s="2">
        <f t="shared" si="4"/>
        <v>0</v>
      </c>
      <c r="K78" s="2">
        <f t="shared" si="6"/>
        <v>0</v>
      </c>
      <c r="L78" s="2">
        <f t="shared" si="7"/>
        <v>1250.22</v>
      </c>
      <c r="M78" s="12">
        <f t="shared" si="5"/>
        <v>13.479584775086504</v>
      </c>
    </row>
    <row r="79" spans="1:13" x14ac:dyDescent="0.25">
      <c r="A79">
        <v>853</v>
      </c>
      <c r="B79">
        <v>85395</v>
      </c>
      <c r="C79">
        <v>417</v>
      </c>
      <c r="D79" s="2">
        <v>72000</v>
      </c>
      <c r="E79" s="2">
        <v>1741.35</v>
      </c>
      <c r="F79" s="2">
        <f>' IV 2021 UM'!F39</f>
        <v>13541.35</v>
      </c>
      <c r="G79" s="2">
        <f>' IV 2021 UM'!G39</f>
        <v>19691.349999999999</v>
      </c>
      <c r="H79" s="9">
        <f>' IV 2021 UM'!H39</f>
        <v>25841.35</v>
      </c>
      <c r="I79" s="2">
        <f t="shared" si="3"/>
        <v>11800</v>
      </c>
      <c r="J79" s="2">
        <f t="shared" si="4"/>
        <v>6149.9999999999982</v>
      </c>
      <c r="K79" s="2">
        <f t="shared" si="6"/>
        <v>6150</v>
      </c>
      <c r="L79" s="2">
        <f t="shared" si="7"/>
        <v>46158.65</v>
      </c>
      <c r="M79" s="12">
        <f t="shared" si="5"/>
        <v>35.890763888888891</v>
      </c>
    </row>
    <row r="80" spans="1:13" x14ac:dyDescent="0.25">
      <c r="A80">
        <v>854</v>
      </c>
      <c r="B80">
        <v>85401</v>
      </c>
      <c r="C80">
        <v>401</v>
      </c>
      <c r="D80" s="2">
        <v>1767980</v>
      </c>
      <c r="E80" s="2">
        <v>104205.29</v>
      </c>
      <c r="F80" s="2">
        <f>'IV 2021 oświata'!F30</f>
        <v>222994.76</v>
      </c>
      <c r="G80" s="2">
        <f>'IV 2021 oświata'!G30</f>
        <v>354793.72</v>
      </c>
      <c r="H80" s="9">
        <f>'IV 2021 oświata'!H30</f>
        <v>490336.63</v>
      </c>
      <c r="I80" s="2">
        <f t="shared" si="3"/>
        <v>118789.47000000002</v>
      </c>
      <c r="J80" s="2">
        <f t="shared" si="4"/>
        <v>131798.95999999996</v>
      </c>
      <c r="K80" s="2">
        <f t="shared" si="6"/>
        <v>135542.91000000003</v>
      </c>
      <c r="L80" s="2">
        <f t="shared" si="7"/>
        <v>1277643.3700000001</v>
      </c>
      <c r="M80" s="12">
        <f t="shared" si="5"/>
        <v>27.734286021335084</v>
      </c>
    </row>
    <row r="81" spans="1:13" x14ac:dyDescent="0.25">
      <c r="A81">
        <v>854</v>
      </c>
      <c r="B81">
        <v>85401</v>
      </c>
      <c r="C81">
        <v>404</v>
      </c>
      <c r="D81" s="2">
        <v>110086.36</v>
      </c>
      <c r="E81" s="2">
        <v>0</v>
      </c>
      <c r="F81" s="2">
        <f>'IV 2021 oświata'!F31</f>
        <v>0</v>
      </c>
      <c r="G81" s="2">
        <f>'IV 2021 oświata'!G31</f>
        <v>77240.679999999993</v>
      </c>
      <c r="H81" s="9">
        <f>'IV 2021 oświata'!H31</f>
        <v>110085.28</v>
      </c>
      <c r="I81" s="2">
        <f t="shared" ref="I81:I125" si="8">F81-E81</f>
        <v>0</v>
      </c>
      <c r="J81" s="2">
        <f t="shared" ref="J81:J125" si="9">G81-F81</f>
        <v>77240.679999999993</v>
      </c>
      <c r="K81" s="2">
        <f t="shared" si="6"/>
        <v>32844.600000000006</v>
      </c>
      <c r="L81" s="2">
        <f t="shared" si="7"/>
        <v>1.0800000000017462</v>
      </c>
      <c r="M81" s="12">
        <f t="shared" si="5"/>
        <v>99.999018952030028</v>
      </c>
    </row>
    <row r="82" spans="1:13" x14ac:dyDescent="0.25">
      <c r="A82">
        <v>854</v>
      </c>
      <c r="B82">
        <v>85401</v>
      </c>
      <c r="C82">
        <v>411</v>
      </c>
      <c r="D82" s="2">
        <v>395654.21</v>
      </c>
      <c r="E82" s="2">
        <v>19972.490000000002</v>
      </c>
      <c r="F82" s="2">
        <f>'IV 2021 oświata'!F32</f>
        <v>38526.449999999997</v>
      </c>
      <c r="G82" s="2">
        <f>'IV 2021 oświata'!G32</f>
        <v>61423.83</v>
      </c>
      <c r="H82" s="9">
        <f>'IV 2021 oświata'!H32</f>
        <v>101602.36</v>
      </c>
      <c r="I82" s="2">
        <f t="shared" si="8"/>
        <v>18553.959999999995</v>
      </c>
      <c r="J82" s="2">
        <f t="shared" si="9"/>
        <v>22897.380000000005</v>
      </c>
      <c r="K82" s="2">
        <f t="shared" si="6"/>
        <v>40178.53</v>
      </c>
      <c r="L82" s="2">
        <f t="shared" si="7"/>
        <v>294051.85000000003</v>
      </c>
      <c r="M82" s="12">
        <f t="shared" si="5"/>
        <v>25.679585211541156</v>
      </c>
    </row>
    <row r="83" spans="1:13" x14ac:dyDescent="0.25">
      <c r="A83">
        <v>854</v>
      </c>
      <c r="B83">
        <v>85401</v>
      </c>
      <c r="C83">
        <v>412</v>
      </c>
      <c r="D83" s="2">
        <v>56612.37</v>
      </c>
      <c r="E83" s="2">
        <v>2115.12</v>
      </c>
      <c r="F83" s="2">
        <f>'IV 2021 oświata'!F33</f>
        <v>4010.96</v>
      </c>
      <c r="G83" s="2">
        <f>'IV 2021 oświata'!G33</f>
        <v>6227.35</v>
      </c>
      <c r="H83" s="9">
        <f>'IV 2021 oświata'!H33</f>
        <v>10330.82</v>
      </c>
      <c r="I83" s="2">
        <f t="shared" si="8"/>
        <v>1895.8400000000001</v>
      </c>
      <c r="J83" s="2">
        <f t="shared" si="9"/>
        <v>2216.3900000000003</v>
      </c>
      <c r="K83" s="2">
        <f t="shared" si="6"/>
        <v>4103.4699999999993</v>
      </c>
      <c r="L83" s="2">
        <f t="shared" si="7"/>
        <v>46281.55</v>
      </c>
      <c r="M83" s="12">
        <f t="shared" si="5"/>
        <v>18.24834395733653</v>
      </c>
    </row>
    <row r="84" spans="1:13" x14ac:dyDescent="0.25">
      <c r="A84">
        <v>854</v>
      </c>
      <c r="B84">
        <v>85412</v>
      </c>
      <c r="C84">
        <v>411</v>
      </c>
      <c r="D84" s="2">
        <v>1444</v>
      </c>
      <c r="E84" s="2">
        <v>0</v>
      </c>
      <c r="F84" s="2">
        <f>'IV 2021 oświata'!F34</f>
        <v>0</v>
      </c>
      <c r="G84" s="2">
        <f>'IV 2021 oświata'!G34</f>
        <v>0</v>
      </c>
      <c r="H84" s="9">
        <f>'IV 2021 oświata'!H34</f>
        <v>0</v>
      </c>
      <c r="I84" s="2">
        <f t="shared" si="8"/>
        <v>0</v>
      </c>
      <c r="J84" s="2">
        <f t="shared" si="9"/>
        <v>0</v>
      </c>
      <c r="K84" s="2">
        <f t="shared" si="6"/>
        <v>0</v>
      </c>
      <c r="L84" s="2">
        <f t="shared" si="7"/>
        <v>1444</v>
      </c>
      <c r="M84" s="12">
        <f t="shared" si="5"/>
        <v>0</v>
      </c>
    </row>
    <row r="85" spans="1:13" x14ac:dyDescent="0.25">
      <c r="A85">
        <v>854</v>
      </c>
      <c r="B85">
        <v>85412</v>
      </c>
      <c r="C85">
        <v>412</v>
      </c>
      <c r="D85" s="2">
        <v>5206</v>
      </c>
      <c r="E85" s="2">
        <v>0</v>
      </c>
      <c r="F85" s="2">
        <f>'IV 2021 oświata'!F35</f>
        <v>0</v>
      </c>
      <c r="G85" s="2">
        <f>'IV 2021 oświata'!G35</f>
        <v>0</v>
      </c>
      <c r="H85" s="9">
        <f>'IV 2021 oświata'!H35</f>
        <v>0</v>
      </c>
      <c r="I85" s="2">
        <f t="shared" si="8"/>
        <v>0</v>
      </c>
      <c r="J85" s="2">
        <f t="shared" si="9"/>
        <v>0</v>
      </c>
      <c r="K85" s="2">
        <f t="shared" si="6"/>
        <v>0</v>
      </c>
      <c r="L85" s="2">
        <f t="shared" si="7"/>
        <v>5206</v>
      </c>
      <c r="M85" s="12">
        <f t="shared" si="5"/>
        <v>0</v>
      </c>
    </row>
    <row r="86" spans="1:13" x14ac:dyDescent="0.25">
      <c r="A86">
        <v>854</v>
      </c>
      <c r="B86">
        <v>85412</v>
      </c>
      <c r="C86">
        <v>417</v>
      </c>
      <c r="D86" s="2">
        <v>58400</v>
      </c>
      <c r="E86" s="2">
        <v>0</v>
      </c>
      <c r="F86" s="2">
        <f>'IV 2021 oświata'!F36</f>
        <v>0</v>
      </c>
      <c r="G86" s="2">
        <f>'IV 2021 oświata'!G36</f>
        <v>0</v>
      </c>
      <c r="H86" s="9">
        <f>'IV 2021 oświata'!H36</f>
        <v>0</v>
      </c>
      <c r="I86" s="2">
        <f t="shared" si="8"/>
        <v>0</v>
      </c>
      <c r="J86" s="2">
        <f t="shared" si="9"/>
        <v>0</v>
      </c>
      <c r="K86" s="2">
        <f t="shared" si="6"/>
        <v>0</v>
      </c>
      <c r="L86" s="2">
        <f t="shared" si="7"/>
        <v>58400</v>
      </c>
      <c r="M86" s="12">
        <f t="shared" si="5"/>
        <v>0</v>
      </c>
    </row>
    <row r="87" spans="1:13" x14ac:dyDescent="0.25">
      <c r="A87">
        <v>855</v>
      </c>
      <c r="B87">
        <v>85501</v>
      </c>
      <c r="C87">
        <v>401</v>
      </c>
      <c r="D87" s="2">
        <v>234000</v>
      </c>
      <c r="E87" s="2">
        <v>13337.84</v>
      </c>
      <c r="F87" s="2">
        <f>' IV 2021 OPS'!F13</f>
        <v>31036.15</v>
      </c>
      <c r="G87" s="2">
        <f>' IV 2021 OPS'!G13</f>
        <v>49024.06</v>
      </c>
      <c r="H87" s="9">
        <f>' IV 2021 OPS'!H13</f>
        <v>69339.789999999994</v>
      </c>
      <c r="I87" s="2">
        <f t="shared" si="8"/>
        <v>17698.310000000001</v>
      </c>
      <c r="J87" s="2">
        <f t="shared" si="9"/>
        <v>17987.909999999996</v>
      </c>
      <c r="K87" s="2">
        <f t="shared" si="6"/>
        <v>20315.729999999996</v>
      </c>
      <c r="L87" s="2">
        <f t="shared" si="7"/>
        <v>164660.21000000002</v>
      </c>
      <c r="M87" s="12">
        <f t="shared" si="5"/>
        <v>29.632388888888887</v>
      </c>
    </row>
    <row r="88" spans="1:13" x14ac:dyDescent="0.25">
      <c r="A88">
        <v>855</v>
      </c>
      <c r="B88">
        <v>85501</v>
      </c>
      <c r="C88">
        <v>404</v>
      </c>
      <c r="D88" s="2">
        <v>13000</v>
      </c>
      <c r="E88" s="2">
        <v>11255.35</v>
      </c>
      <c r="F88" s="2">
        <f>' IV 2021 OPS'!F14</f>
        <v>12528.35</v>
      </c>
      <c r="G88" s="2">
        <f>' IV 2021 OPS'!G14</f>
        <v>12528.35</v>
      </c>
      <c r="H88" s="9">
        <f>' IV 2021 OPS'!H14</f>
        <v>12528.35</v>
      </c>
      <c r="I88" s="2">
        <f t="shared" si="8"/>
        <v>1273</v>
      </c>
      <c r="J88" s="2">
        <f t="shared" si="9"/>
        <v>0</v>
      </c>
      <c r="K88" s="2">
        <f t="shared" si="6"/>
        <v>0</v>
      </c>
      <c r="L88" s="2">
        <f t="shared" si="7"/>
        <v>471.64999999999964</v>
      </c>
      <c r="M88" s="12">
        <f t="shared" si="5"/>
        <v>96.371923076923082</v>
      </c>
    </row>
    <row r="89" spans="1:13" x14ac:dyDescent="0.25">
      <c r="A89">
        <v>855</v>
      </c>
      <c r="B89">
        <v>85501</v>
      </c>
      <c r="C89">
        <v>411</v>
      </c>
      <c r="D89" s="2">
        <v>43400</v>
      </c>
      <c r="E89" s="2">
        <v>2254.2600000000002</v>
      </c>
      <c r="F89" s="2">
        <f>' IV 2021 OPS'!F15</f>
        <v>7300.85</v>
      </c>
      <c r="G89" s="2">
        <f>' IV 2021 OPS'!G15</f>
        <v>9674.0400000000009</v>
      </c>
      <c r="H89" s="9">
        <f>' IV 2021 OPS'!H15</f>
        <v>12026.71</v>
      </c>
      <c r="I89" s="2">
        <f t="shared" si="8"/>
        <v>5046.59</v>
      </c>
      <c r="J89" s="2">
        <f t="shared" si="9"/>
        <v>2373.1900000000005</v>
      </c>
      <c r="K89" s="2">
        <f t="shared" si="6"/>
        <v>2352.6699999999983</v>
      </c>
      <c r="L89" s="2">
        <f t="shared" si="7"/>
        <v>31373.29</v>
      </c>
      <c r="M89" s="12">
        <f t="shared" si="5"/>
        <v>27.7113133640553</v>
      </c>
    </row>
    <row r="90" spans="1:13" x14ac:dyDescent="0.25">
      <c r="A90">
        <v>855</v>
      </c>
      <c r="B90">
        <v>85501</v>
      </c>
      <c r="C90">
        <v>412</v>
      </c>
      <c r="D90" s="2">
        <v>6051</v>
      </c>
      <c r="E90" s="2">
        <v>316.32</v>
      </c>
      <c r="F90" s="2">
        <f>' IV 2021 OPS'!F16</f>
        <v>1024.47</v>
      </c>
      <c r="G90" s="2">
        <f>' IV 2021 OPS'!G16</f>
        <v>1357.48</v>
      </c>
      <c r="H90" s="9">
        <f>' IV 2021 OPS'!H16</f>
        <v>2012.63</v>
      </c>
      <c r="I90" s="2">
        <f t="shared" si="8"/>
        <v>708.15000000000009</v>
      </c>
      <c r="J90" s="2">
        <f t="shared" si="9"/>
        <v>333.01</v>
      </c>
      <c r="K90" s="2">
        <f t="shared" si="6"/>
        <v>655.15000000000009</v>
      </c>
      <c r="L90" s="2">
        <f t="shared" si="7"/>
        <v>4038.37</v>
      </c>
      <c r="M90" s="12">
        <f t="shared" si="5"/>
        <v>33.26111386547678</v>
      </c>
    </row>
    <row r="91" spans="1:13" x14ac:dyDescent="0.25">
      <c r="A91">
        <v>855</v>
      </c>
      <c r="B91">
        <v>85502</v>
      </c>
      <c r="C91">
        <v>401</v>
      </c>
      <c r="D91" s="2">
        <v>270000</v>
      </c>
      <c r="E91" s="2">
        <v>23850.07</v>
      </c>
      <c r="F91" s="2">
        <f>' IV 2021 OPS'!F17</f>
        <v>42688.15</v>
      </c>
      <c r="G91" s="2">
        <f>' IV 2021 OPS'!G17</f>
        <v>70052.33</v>
      </c>
      <c r="H91" s="9">
        <f>' IV 2021 OPS'!H17</f>
        <v>99838.09</v>
      </c>
      <c r="I91" s="2">
        <f t="shared" si="8"/>
        <v>18838.080000000002</v>
      </c>
      <c r="J91" s="2">
        <f t="shared" si="9"/>
        <v>27364.18</v>
      </c>
      <c r="K91" s="2">
        <f t="shared" si="6"/>
        <v>29785.759999999995</v>
      </c>
      <c r="L91" s="2">
        <f t="shared" si="7"/>
        <v>170161.91</v>
      </c>
      <c r="M91" s="12">
        <f t="shared" si="5"/>
        <v>36.97707037037037</v>
      </c>
    </row>
    <row r="92" spans="1:13" x14ac:dyDescent="0.25">
      <c r="A92">
        <v>855</v>
      </c>
      <c r="B92">
        <v>85502</v>
      </c>
      <c r="C92">
        <v>404</v>
      </c>
      <c r="D92" s="2">
        <v>26000</v>
      </c>
      <c r="E92" s="2">
        <v>14736.16</v>
      </c>
      <c r="F92" s="2">
        <f>' IV 2021 OPS'!F18</f>
        <v>24315.85</v>
      </c>
      <c r="G92" s="2">
        <f>' IV 2021 OPS'!G18</f>
        <v>24315.85</v>
      </c>
      <c r="H92" s="9">
        <f>' IV 2021 OPS'!H18</f>
        <v>24315.85</v>
      </c>
      <c r="I92" s="2">
        <f t="shared" si="8"/>
        <v>9579.6899999999987</v>
      </c>
      <c r="J92" s="2">
        <f t="shared" si="9"/>
        <v>0</v>
      </c>
      <c r="K92" s="2">
        <f t="shared" si="6"/>
        <v>0</v>
      </c>
      <c r="L92" s="2">
        <f t="shared" si="7"/>
        <v>1684.1500000000015</v>
      </c>
      <c r="M92" s="12">
        <f t="shared" si="5"/>
        <v>93.522499999999994</v>
      </c>
    </row>
    <row r="93" spans="1:13" x14ac:dyDescent="0.25">
      <c r="A93">
        <v>855</v>
      </c>
      <c r="B93">
        <v>85502</v>
      </c>
      <c r="C93">
        <v>411</v>
      </c>
      <c r="D93" s="2">
        <v>52037</v>
      </c>
      <c r="E93" s="2">
        <v>5949.51</v>
      </c>
      <c r="F93" s="2">
        <f>' IV 2021 OPS'!F19</f>
        <v>13014.59</v>
      </c>
      <c r="G93" s="2">
        <f>' IV 2021 OPS'!G19</f>
        <v>16868.900000000001</v>
      </c>
      <c r="H93" s="9">
        <f>' IV 2021 OPS'!H19</f>
        <v>28550.16</v>
      </c>
      <c r="I93" s="2">
        <f t="shared" si="8"/>
        <v>7065.08</v>
      </c>
      <c r="J93" s="2">
        <f t="shared" si="9"/>
        <v>3854.3100000000013</v>
      </c>
      <c r="K93" s="2">
        <f t="shared" si="6"/>
        <v>11681.259999999998</v>
      </c>
      <c r="L93" s="2">
        <f t="shared" si="7"/>
        <v>23486.84</v>
      </c>
      <c r="M93" s="12">
        <f t="shared" si="5"/>
        <v>54.865115206487694</v>
      </c>
    </row>
    <row r="94" spans="1:13" x14ac:dyDescent="0.25">
      <c r="A94">
        <v>855</v>
      </c>
      <c r="B94">
        <v>85502</v>
      </c>
      <c r="C94">
        <v>412</v>
      </c>
      <c r="D94" s="2">
        <v>6793</v>
      </c>
      <c r="E94" s="2">
        <v>585.91999999999996</v>
      </c>
      <c r="F94" s="2">
        <f>' IV 2021 OPS'!F20</f>
        <v>1275.22</v>
      </c>
      <c r="G94" s="2">
        <f>' IV 2021 OPS'!G20</f>
        <v>1640.64</v>
      </c>
      <c r="H94" s="9">
        <f>' IV 2021 OPS'!H20</f>
        <v>2615.94</v>
      </c>
      <c r="I94" s="2">
        <f t="shared" si="8"/>
        <v>689.30000000000007</v>
      </c>
      <c r="J94" s="2">
        <f t="shared" si="9"/>
        <v>365.42000000000007</v>
      </c>
      <c r="K94" s="2">
        <f t="shared" si="6"/>
        <v>975.3</v>
      </c>
      <c r="L94" s="2">
        <f t="shared" si="7"/>
        <v>4177.0599999999995</v>
      </c>
      <c r="M94" s="12">
        <f t="shared" si="5"/>
        <v>38.509347858089207</v>
      </c>
    </row>
    <row r="95" spans="1:13" x14ac:dyDescent="0.25">
      <c r="A95">
        <v>855</v>
      </c>
      <c r="B95">
        <v>85502</v>
      </c>
      <c r="C95">
        <v>417</v>
      </c>
      <c r="D95" s="2">
        <v>8856</v>
      </c>
      <c r="E95" s="2">
        <v>0</v>
      </c>
      <c r="F95" s="2">
        <f>' IV 2021 OPS'!F21</f>
        <v>0</v>
      </c>
      <c r="G95" s="2">
        <f>' IV 2021 OPS'!G21</f>
        <v>0</v>
      </c>
      <c r="H95" s="9">
        <f>' IV 2021 OPS'!H21</f>
        <v>0</v>
      </c>
      <c r="I95" s="2">
        <f t="shared" si="8"/>
        <v>0</v>
      </c>
      <c r="J95" s="2">
        <f t="shared" si="9"/>
        <v>0</v>
      </c>
      <c r="K95" s="2">
        <f t="shared" si="6"/>
        <v>0</v>
      </c>
      <c r="L95" s="2">
        <f t="shared" si="7"/>
        <v>8856</v>
      </c>
      <c r="M95" s="12">
        <f t="shared" si="5"/>
        <v>0</v>
      </c>
    </row>
    <row r="96" spans="1:13" x14ac:dyDescent="0.25">
      <c r="A96">
        <v>855</v>
      </c>
      <c r="B96">
        <v>85503</v>
      </c>
      <c r="C96">
        <v>401</v>
      </c>
      <c r="D96" s="2">
        <v>739.34</v>
      </c>
      <c r="E96" s="2">
        <v>0</v>
      </c>
      <c r="F96" s="2">
        <f>' IV 2021 UM'!F40</f>
        <v>0</v>
      </c>
      <c r="G96" s="2">
        <f>' IV 2021 UM'!G40</f>
        <v>0</v>
      </c>
      <c r="H96" s="9">
        <f>' IV 2021 UM'!H40</f>
        <v>0</v>
      </c>
      <c r="I96" s="2">
        <f t="shared" si="8"/>
        <v>0</v>
      </c>
      <c r="J96" s="2">
        <f t="shared" si="9"/>
        <v>0</v>
      </c>
      <c r="K96" s="2">
        <f t="shared" si="6"/>
        <v>0</v>
      </c>
      <c r="L96" s="2">
        <f t="shared" si="7"/>
        <v>739.34</v>
      </c>
      <c r="M96" s="12">
        <f t="shared" si="5"/>
        <v>0</v>
      </c>
    </row>
    <row r="97" spans="1:13" x14ac:dyDescent="0.25">
      <c r="A97">
        <v>855</v>
      </c>
      <c r="B97">
        <v>85503</v>
      </c>
      <c r="C97">
        <v>411</v>
      </c>
      <c r="D97" s="2">
        <v>127.09</v>
      </c>
      <c r="E97" s="2">
        <v>0</v>
      </c>
      <c r="F97" s="2">
        <f>' IV 2021 UM'!F41</f>
        <v>0</v>
      </c>
      <c r="G97" s="2">
        <f>' IV 2021 UM'!G41</f>
        <v>0</v>
      </c>
      <c r="H97" s="9">
        <f>' IV 2021 UM'!H41</f>
        <v>0</v>
      </c>
      <c r="I97" s="2">
        <f t="shared" si="8"/>
        <v>0</v>
      </c>
      <c r="J97" s="2">
        <f t="shared" si="9"/>
        <v>0</v>
      </c>
      <c r="K97" s="2">
        <f t="shared" si="6"/>
        <v>0</v>
      </c>
      <c r="L97" s="2">
        <f t="shared" si="7"/>
        <v>127.09</v>
      </c>
      <c r="M97" s="12">
        <f t="shared" si="5"/>
        <v>0</v>
      </c>
    </row>
    <row r="98" spans="1:13" x14ac:dyDescent="0.25">
      <c r="A98">
        <v>855</v>
      </c>
      <c r="B98">
        <v>85503</v>
      </c>
      <c r="C98">
        <v>412</v>
      </c>
      <c r="D98" s="2">
        <v>18.11</v>
      </c>
      <c r="E98" s="2">
        <v>0</v>
      </c>
      <c r="F98" s="2">
        <f>' IV 2021 UM'!F42</f>
        <v>0</v>
      </c>
      <c r="G98" s="2">
        <f>' IV 2021 UM'!G42</f>
        <v>0</v>
      </c>
      <c r="H98" s="9">
        <f>' IV 2021 UM'!H42</f>
        <v>0</v>
      </c>
      <c r="I98" s="2">
        <f t="shared" si="8"/>
        <v>0</v>
      </c>
      <c r="J98" s="2">
        <f t="shared" si="9"/>
        <v>0</v>
      </c>
      <c r="K98" s="2">
        <f t="shared" si="6"/>
        <v>0</v>
      </c>
      <c r="L98" s="2">
        <f t="shared" si="7"/>
        <v>18.11</v>
      </c>
      <c r="M98" s="12">
        <f t="shared" si="5"/>
        <v>0</v>
      </c>
    </row>
    <row r="99" spans="1:13" x14ac:dyDescent="0.25">
      <c r="A99">
        <v>855</v>
      </c>
      <c r="B99">
        <v>85504</v>
      </c>
      <c r="C99">
        <v>401</v>
      </c>
      <c r="D99" s="2">
        <v>64628</v>
      </c>
      <c r="E99" s="2">
        <v>5740.51</v>
      </c>
      <c r="F99" s="2">
        <f>' IV 2021 OPS'!F22</f>
        <v>10159.43</v>
      </c>
      <c r="G99" s="2">
        <f>' IV 2021 OPS'!G22</f>
        <v>14429.79</v>
      </c>
      <c r="H99" s="9">
        <f>' IV 2021 OPS'!H22</f>
        <v>25434.240000000002</v>
      </c>
      <c r="I99" s="2">
        <f t="shared" si="8"/>
        <v>4418.92</v>
      </c>
      <c r="J99" s="2">
        <f t="shared" si="9"/>
        <v>4270.3600000000006</v>
      </c>
      <c r="K99" s="2">
        <f t="shared" si="6"/>
        <v>11004.45</v>
      </c>
      <c r="L99" s="2">
        <f t="shared" si="7"/>
        <v>39193.759999999995</v>
      </c>
      <c r="M99" s="12">
        <f t="shared" si="5"/>
        <v>39.35483072352541</v>
      </c>
    </row>
    <row r="100" spans="1:13" x14ac:dyDescent="0.25">
      <c r="A100">
        <v>855</v>
      </c>
      <c r="B100">
        <v>85504</v>
      </c>
      <c r="C100">
        <v>404</v>
      </c>
      <c r="D100" s="2">
        <v>5000</v>
      </c>
      <c r="E100" s="2">
        <v>3255.39</v>
      </c>
      <c r="F100" s="2">
        <f>' IV 2021 OPS'!F23</f>
        <v>4614.38</v>
      </c>
      <c r="G100" s="2">
        <f>' IV 2021 OPS'!G23</f>
        <v>4614.38</v>
      </c>
      <c r="H100" s="9">
        <f>' IV 2021 OPS'!H23</f>
        <v>4614.38</v>
      </c>
      <c r="I100" s="2">
        <f t="shared" si="8"/>
        <v>1358.9900000000002</v>
      </c>
      <c r="J100" s="2">
        <f t="shared" si="9"/>
        <v>0</v>
      </c>
      <c r="K100" s="2">
        <f t="shared" si="6"/>
        <v>0</v>
      </c>
      <c r="L100" s="2">
        <f t="shared" si="7"/>
        <v>385.61999999999989</v>
      </c>
      <c r="M100" s="12">
        <f t="shared" si="5"/>
        <v>92.287599999999998</v>
      </c>
    </row>
    <row r="101" spans="1:13" x14ac:dyDescent="0.25">
      <c r="A101">
        <v>855</v>
      </c>
      <c r="B101">
        <v>85504</v>
      </c>
      <c r="C101">
        <v>411</v>
      </c>
      <c r="D101" s="2">
        <v>13120</v>
      </c>
      <c r="E101" s="2">
        <v>1342.51</v>
      </c>
      <c r="F101" s="2">
        <f>' IV 2021 OPS'!F24</f>
        <v>2778.05</v>
      </c>
      <c r="G101" s="2">
        <f>' IV 2021 OPS'!G24</f>
        <v>3483.5</v>
      </c>
      <c r="H101" s="9">
        <f>' IV 2021 OPS'!H24</f>
        <v>4885.42</v>
      </c>
      <c r="I101" s="2">
        <f t="shared" si="8"/>
        <v>1435.5400000000002</v>
      </c>
      <c r="J101" s="2">
        <f t="shared" si="9"/>
        <v>705.44999999999982</v>
      </c>
      <c r="K101" s="2">
        <f t="shared" si="6"/>
        <v>1401.92</v>
      </c>
      <c r="L101" s="2">
        <f t="shared" si="7"/>
        <v>8234.58</v>
      </c>
      <c r="M101" s="12">
        <f t="shared" si="5"/>
        <v>37.236432926829266</v>
      </c>
    </row>
    <row r="102" spans="1:13" x14ac:dyDescent="0.25">
      <c r="A102">
        <v>855</v>
      </c>
      <c r="B102">
        <v>85504</v>
      </c>
      <c r="C102">
        <v>412</v>
      </c>
      <c r="D102" s="2">
        <v>1828</v>
      </c>
      <c r="E102" s="2">
        <v>188.38</v>
      </c>
      <c r="F102" s="2">
        <f>' IV 2021 OPS'!F25</f>
        <v>389.82</v>
      </c>
      <c r="G102" s="2">
        <f>' IV 2021 OPS'!G25</f>
        <v>488.81</v>
      </c>
      <c r="H102" s="9">
        <f>' IV 2021 OPS'!H25</f>
        <v>686.79</v>
      </c>
      <c r="I102" s="2">
        <f t="shared" si="8"/>
        <v>201.44</v>
      </c>
      <c r="J102" s="2">
        <f t="shared" si="9"/>
        <v>98.990000000000009</v>
      </c>
      <c r="K102" s="2">
        <f t="shared" si="6"/>
        <v>197.97999999999996</v>
      </c>
      <c r="L102" s="2">
        <f t="shared" si="7"/>
        <v>1141.21</v>
      </c>
      <c r="M102" s="12">
        <f t="shared" si="5"/>
        <v>37.570568927789935</v>
      </c>
    </row>
    <row r="103" spans="1:13" x14ac:dyDescent="0.25">
      <c r="A103">
        <v>900</v>
      </c>
      <c r="B103">
        <v>90002</v>
      </c>
      <c r="C103">
        <v>401</v>
      </c>
      <c r="D103" s="2">
        <v>208396</v>
      </c>
      <c r="E103" s="2">
        <v>0</v>
      </c>
      <c r="F103" s="2">
        <f>' IV 2021 UM'!F43</f>
        <v>0</v>
      </c>
      <c r="G103" s="2">
        <f>' IV 2021 UM'!G43</f>
        <v>61895.23</v>
      </c>
      <c r="H103" s="9">
        <f>' IV 2021 UM'!H43</f>
        <v>74730.490000000005</v>
      </c>
      <c r="I103" s="2">
        <f t="shared" si="8"/>
        <v>0</v>
      </c>
      <c r="J103" s="2">
        <f t="shared" si="9"/>
        <v>61895.23</v>
      </c>
      <c r="K103" s="2">
        <f t="shared" si="6"/>
        <v>12835.260000000002</v>
      </c>
      <c r="L103" s="2">
        <f t="shared" si="7"/>
        <v>133665.51</v>
      </c>
      <c r="M103" s="12">
        <f t="shared" si="5"/>
        <v>35.859848557553889</v>
      </c>
    </row>
    <row r="104" spans="1:13" x14ac:dyDescent="0.25">
      <c r="A104">
        <v>900</v>
      </c>
      <c r="B104">
        <v>90002</v>
      </c>
      <c r="C104">
        <v>411</v>
      </c>
      <c r="D104" s="2">
        <v>26913</v>
      </c>
      <c r="E104" s="2">
        <v>0</v>
      </c>
      <c r="F104" s="2">
        <f>' IV 2021 UM'!F44</f>
        <v>0</v>
      </c>
      <c r="G104" s="2">
        <f>' IV 2021 UM'!G44</f>
        <v>8618.9699999999993</v>
      </c>
      <c r="H104" s="9">
        <f>' IV 2021 UM'!H44</f>
        <v>10965.24</v>
      </c>
      <c r="I104" s="2">
        <f t="shared" si="8"/>
        <v>0</v>
      </c>
      <c r="J104" s="2">
        <f t="shared" si="9"/>
        <v>8618.9699999999993</v>
      </c>
      <c r="K104" s="2">
        <f t="shared" si="6"/>
        <v>2346.2700000000004</v>
      </c>
      <c r="L104" s="2">
        <f t="shared" si="7"/>
        <v>15947.76</v>
      </c>
      <c r="M104" s="12">
        <f t="shared" si="5"/>
        <v>40.743283914836695</v>
      </c>
    </row>
    <row r="105" spans="1:13" x14ac:dyDescent="0.25">
      <c r="A105">
        <v>900</v>
      </c>
      <c r="B105">
        <v>90002</v>
      </c>
      <c r="C105">
        <v>412</v>
      </c>
      <c r="D105" s="2">
        <v>1400</v>
      </c>
      <c r="E105" s="2">
        <v>0</v>
      </c>
      <c r="F105" s="2">
        <f>' IV 2021 UM'!F45</f>
        <v>0</v>
      </c>
      <c r="G105" s="2">
        <f>' IV 2021 UM'!G45</f>
        <v>96.09</v>
      </c>
      <c r="H105" s="9">
        <f>' IV 2021 UM'!H45</f>
        <v>519.09</v>
      </c>
      <c r="I105" s="2">
        <f t="shared" si="8"/>
        <v>0</v>
      </c>
      <c r="J105" s="2">
        <f t="shared" si="9"/>
        <v>96.09</v>
      </c>
      <c r="K105" s="2">
        <f t="shared" si="6"/>
        <v>423</v>
      </c>
      <c r="L105" s="2">
        <f t="shared" si="7"/>
        <v>880.91</v>
      </c>
      <c r="M105" s="12">
        <f t="shared" si="5"/>
        <v>37.077857142857141</v>
      </c>
    </row>
    <row r="106" spans="1:13" x14ac:dyDescent="0.25">
      <c r="A106">
        <v>900</v>
      </c>
      <c r="B106">
        <v>90003</v>
      </c>
      <c r="C106">
        <v>411</v>
      </c>
      <c r="D106" s="2">
        <v>2326.75</v>
      </c>
      <c r="E106" s="2">
        <v>45.84</v>
      </c>
      <c r="F106" s="2">
        <f>' IV 2021 UM'!F46</f>
        <v>45.84</v>
      </c>
      <c r="G106" s="2">
        <f>' IV 2021 UM'!G46</f>
        <v>86.62</v>
      </c>
      <c r="H106" s="9">
        <f>' IV 2021 UM'!H46</f>
        <v>127.4</v>
      </c>
      <c r="I106" s="2">
        <f t="shared" si="8"/>
        <v>0</v>
      </c>
      <c r="J106" s="2">
        <f t="shared" si="9"/>
        <v>40.78</v>
      </c>
      <c r="K106" s="2">
        <f t="shared" si="6"/>
        <v>40.78</v>
      </c>
      <c r="L106" s="2">
        <f t="shared" si="7"/>
        <v>2199.35</v>
      </c>
      <c r="M106" s="12">
        <f t="shared" si="5"/>
        <v>5.4754485870849896</v>
      </c>
    </row>
    <row r="107" spans="1:13" x14ac:dyDescent="0.25">
      <c r="A107">
        <v>900</v>
      </c>
      <c r="B107">
        <v>90003</v>
      </c>
      <c r="C107">
        <v>412</v>
      </c>
      <c r="D107" s="2">
        <v>350.58</v>
      </c>
      <c r="E107" s="2">
        <v>0</v>
      </c>
      <c r="F107" s="2">
        <f>' IV 2021 UM'!F47</f>
        <v>0</v>
      </c>
      <c r="G107" s="2">
        <f>' IV 2021 UM'!G47</f>
        <v>0</v>
      </c>
      <c r="H107" s="9">
        <f>' IV 2021 UM'!H47</f>
        <v>0</v>
      </c>
      <c r="I107" s="2">
        <f t="shared" si="8"/>
        <v>0</v>
      </c>
      <c r="J107" s="2">
        <f t="shared" si="9"/>
        <v>0</v>
      </c>
      <c r="K107" s="2">
        <f t="shared" si="6"/>
        <v>0</v>
      </c>
      <c r="L107" s="2">
        <f t="shared" si="7"/>
        <v>350.58</v>
      </c>
      <c r="M107" s="12">
        <f t="shared" si="5"/>
        <v>0</v>
      </c>
    </row>
    <row r="108" spans="1:13" x14ac:dyDescent="0.25">
      <c r="A108">
        <v>900</v>
      </c>
      <c r="B108">
        <v>90003</v>
      </c>
      <c r="C108">
        <v>417</v>
      </c>
      <c r="D108" s="2">
        <v>14309.64</v>
      </c>
      <c r="E108" s="2">
        <v>65.33</v>
      </c>
      <c r="F108" s="2">
        <f>' IV 2021 UM'!F48</f>
        <v>65.33</v>
      </c>
      <c r="G108" s="2">
        <f>' IV 2021 UM'!G48</f>
        <v>302.5</v>
      </c>
      <c r="H108" s="9">
        <f>' IV 2021 UM'!H48</f>
        <v>1136.67</v>
      </c>
      <c r="I108" s="2">
        <f t="shared" si="8"/>
        <v>0</v>
      </c>
      <c r="J108" s="2">
        <f t="shared" si="9"/>
        <v>237.17000000000002</v>
      </c>
      <c r="K108" s="2">
        <f t="shared" si="6"/>
        <v>834.17000000000007</v>
      </c>
      <c r="L108" s="2">
        <f t="shared" si="7"/>
        <v>13172.97</v>
      </c>
      <c r="M108" s="12">
        <f t="shared" si="5"/>
        <v>7.9433864164297638</v>
      </c>
    </row>
    <row r="109" spans="1:13" x14ac:dyDescent="0.25">
      <c r="A109">
        <v>900</v>
      </c>
      <c r="B109">
        <v>90004</v>
      </c>
      <c r="C109">
        <v>411</v>
      </c>
      <c r="D109" s="2">
        <v>766.76</v>
      </c>
      <c r="E109" s="2">
        <v>0</v>
      </c>
      <c r="F109" s="2">
        <f>' IV 2021 UM'!F49</f>
        <v>0</v>
      </c>
      <c r="G109" s="2">
        <f>' IV 2021 UM'!G49</f>
        <v>0</v>
      </c>
      <c r="H109" s="9">
        <f>' IV 2021 UM'!H49</f>
        <v>0</v>
      </c>
      <c r="I109" s="2">
        <f t="shared" si="8"/>
        <v>0</v>
      </c>
      <c r="J109" s="2">
        <f t="shared" si="9"/>
        <v>0</v>
      </c>
      <c r="K109" s="2">
        <f t="shared" si="6"/>
        <v>0</v>
      </c>
      <c r="L109" s="2">
        <f t="shared" si="7"/>
        <v>766.76</v>
      </c>
      <c r="M109" s="12">
        <f t="shared" si="5"/>
        <v>0</v>
      </c>
    </row>
    <row r="110" spans="1:13" x14ac:dyDescent="0.25">
      <c r="A110">
        <v>900</v>
      </c>
      <c r="B110">
        <v>90004</v>
      </c>
      <c r="C110">
        <v>412</v>
      </c>
      <c r="D110" s="2">
        <v>113.2</v>
      </c>
      <c r="E110" s="2">
        <v>0</v>
      </c>
      <c r="F110" s="2">
        <f>' IV 2021 UM'!F50</f>
        <v>0</v>
      </c>
      <c r="G110" s="2">
        <f>' IV 2021 UM'!G50</f>
        <v>0</v>
      </c>
      <c r="H110" s="9">
        <f>' IV 2021 UM'!H50</f>
        <v>0</v>
      </c>
      <c r="I110" s="2">
        <f t="shared" si="8"/>
        <v>0</v>
      </c>
      <c r="J110" s="2">
        <f t="shared" si="9"/>
        <v>0</v>
      </c>
      <c r="K110" s="2">
        <f t="shared" si="6"/>
        <v>0</v>
      </c>
      <c r="L110" s="2">
        <f t="shared" si="7"/>
        <v>113.2</v>
      </c>
      <c r="M110" s="12">
        <f t="shared" si="5"/>
        <v>0</v>
      </c>
    </row>
    <row r="111" spans="1:13" x14ac:dyDescent="0.25">
      <c r="A111">
        <v>900</v>
      </c>
      <c r="B111">
        <v>90004</v>
      </c>
      <c r="C111">
        <v>417</v>
      </c>
      <c r="D111" s="2">
        <v>4620.04</v>
      </c>
      <c r="E111" s="2">
        <v>0</v>
      </c>
      <c r="F111" s="2">
        <f>' IV 2021 UM'!F51</f>
        <v>0</v>
      </c>
      <c r="G111" s="2">
        <f>' IV 2021 UM'!G51</f>
        <v>0</v>
      </c>
      <c r="H111" s="9">
        <f>' IV 2021 UM'!H51</f>
        <v>0</v>
      </c>
      <c r="I111" s="2">
        <f t="shared" si="8"/>
        <v>0</v>
      </c>
      <c r="J111" s="2">
        <f t="shared" si="9"/>
        <v>0</v>
      </c>
      <c r="K111" s="2">
        <f t="shared" si="6"/>
        <v>0</v>
      </c>
      <c r="L111" s="2">
        <f t="shared" si="7"/>
        <v>4620.04</v>
      </c>
      <c r="M111" s="12">
        <f t="shared" si="5"/>
        <v>0</v>
      </c>
    </row>
    <row r="112" spans="1:13" x14ac:dyDescent="0.25">
      <c r="A112">
        <v>921</v>
      </c>
      <c r="B112">
        <v>92105</v>
      </c>
      <c r="C112">
        <v>411</v>
      </c>
      <c r="D112" s="2">
        <v>1369.72</v>
      </c>
      <c r="E112" s="2">
        <v>0</v>
      </c>
      <c r="F112" s="2">
        <f>' IV 2021 UM'!F52</f>
        <v>0</v>
      </c>
      <c r="G112" s="2">
        <f>' IV 2021 UM'!G52</f>
        <v>0</v>
      </c>
      <c r="H112" s="9">
        <f>' IV 2021 UM'!H52</f>
        <v>0</v>
      </c>
      <c r="I112" s="2">
        <f t="shared" si="8"/>
        <v>0</v>
      </c>
      <c r="J112" s="2">
        <f t="shared" si="9"/>
        <v>0</v>
      </c>
      <c r="K112" s="2">
        <f t="shared" si="6"/>
        <v>0</v>
      </c>
      <c r="L112" s="2">
        <f t="shared" si="7"/>
        <v>1369.72</v>
      </c>
      <c r="M112" s="12">
        <f t="shared" si="5"/>
        <v>0</v>
      </c>
    </row>
    <row r="113" spans="1:13" x14ac:dyDescent="0.25">
      <c r="A113">
        <v>921</v>
      </c>
      <c r="B113">
        <v>92105</v>
      </c>
      <c r="C113">
        <v>412</v>
      </c>
      <c r="D113" s="2">
        <v>206.38</v>
      </c>
      <c r="E113" s="2">
        <v>0</v>
      </c>
      <c r="F113" s="2">
        <f>' IV 2021 UM'!F53</f>
        <v>0</v>
      </c>
      <c r="G113" s="2">
        <f>' IV 2021 UM'!G53</f>
        <v>0</v>
      </c>
      <c r="H113" s="9">
        <f>' IV 2021 UM'!H53</f>
        <v>0</v>
      </c>
      <c r="I113" s="2">
        <f t="shared" si="8"/>
        <v>0</v>
      </c>
      <c r="J113" s="2">
        <f t="shared" si="9"/>
        <v>0</v>
      </c>
      <c r="K113" s="2">
        <f t="shared" si="6"/>
        <v>0</v>
      </c>
      <c r="L113" s="2">
        <f t="shared" si="7"/>
        <v>206.38</v>
      </c>
      <c r="M113" s="12">
        <f t="shared" si="5"/>
        <v>0</v>
      </c>
    </row>
    <row r="114" spans="1:13" x14ac:dyDescent="0.25">
      <c r="A114">
        <v>921</v>
      </c>
      <c r="B114">
        <v>92105</v>
      </c>
      <c r="C114">
        <v>417</v>
      </c>
      <c r="D114" s="2">
        <v>8423.9</v>
      </c>
      <c r="E114" s="2">
        <v>0</v>
      </c>
      <c r="F114" s="2">
        <f>' IV 2021 UM'!F54</f>
        <v>0</v>
      </c>
      <c r="G114" s="2">
        <f>' IV 2021 UM'!G54</f>
        <v>0</v>
      </c>
      <c r="H114" s="9">
        <f>' IV 2021 UM'!H54</f>
        <v>0</v>
      </c>
      <c r="I114" s="2">
        <f t="shared" si="8"/>
        <v>0</v>
      </c>
      <c r="J114" s="2">
        <f t="shared" si="9"/>
        <v>0</v>
      </c>
      <c r="K114" s="2">
        <f t="shared" si="6"/>
        <v>0</v>
      </c>
      <c r="L114" s="2">
        <f t="shared" si="7"/>
        <v>8423.9</v>
      </c>
      <c r="M114" s="12">
        <f t="shared" si="5"/>
        <v>0</v>
      </c>
    </row>
    <row r="115" spans="1:13" x14ac:dyDescent="0.25">
      <c r="A115">
        <v>921</v>
      </c>
      <c r="B115">
        <v>92109</v>
      </c>
      <c r="C115">
        <v>411</v>
      </c>
      <c r="D115" s="2">
        <v>2399.2199999999998</v>
      </c>
      <c r="E115" s="2">
        <v>146.12</v>
      </c>
      <c r="F115" s="2">
        <f>' IV 2021 UM'!F55</f>
        <v>146.12</v>
      </c>
      <c r="G115" s="2">
        <f>' IV 2021 UM'!G55</f>
        <v>146.12</v>
      </c>
      <c r="H115" s="9">
        <f>' IV 2021 UM'!H55</f>
        <v>146.12</v>
      </c>
      <c r="I115" s="2">
        <f t="shared" si="8"/>
        <v>0</v>
      </c>
      <c r="J115" s="2">
        <f t="shared" si="9"/>
        <v>0</v>
      </c>
      <c r="K115" s="2">
        <f t="shared" si="6"/>
        <v>0</v>
      </c>
      <c r="L115" s="2">
        <f t="shared" si="7"/>
        <v>2253.1</v>
      </c>
      <c r="M115" s="12">
        <f t="shared" si="5"/>
        <v>6.0903126849559444</v>
      </c>
    </row>
    <row r="116" spans="1:13" x14ac:dyDescent="0.25">
      <c r="A116">
        <v>921</v>
      </c>
      <c r="B116">
        <v>92109</v>
      </c>
      <c r="C116">
        <v>412</v>
      </c>
      <c r="D116" s="2">
        <v>216.69</v>
      </c>
      <c r="E116" s="2">
        <v>0</v>
      </c>
      <c r="F116" s="2">
        <f>' IV 2021 UM'!F56</f>
        <v>0</v>
      </c>
      <c r="G116" s="2">
        <f>' IV 2021 UM'!G56</f>
        <v>0</v>
      </c>
      <c r="H116" s="9">
        <f>' IV 2021 UM'!H56</f>
        <v>0</v>
      </c>
      <c r="I116" s="2">
        <f t="shared" si="8"/>
        <v>0</v>
      </c>
      <c r="J116" s="2">
        <f t="shared" si="9"/>
        <v>0</v>
      </c>
      <c r="K116" s="2">
        <f t="shared" si="6"/>
        <v>0</v>
      </c>
      <c r="L116" s="2">
        <f t="shared" si="7"/>
        <v>216.69</v>
      </c>
      <c r="M116" s="12">
        <f t="shared" si="5"/>
        <v>0</v>
      </c>
    </row>
    <row r="117" spans="1:13" x14ac:dyDescent="0.25">
      <c r="A117">
        <v>921</v>
      </c>
      <c r="B117">
        <v>92109</v>
      </c>
      <c r="C117">
        <v>417</v>
      </c>
      <c r="D117" s="2">
        <v>14345.09</v>
      </c>
      <c r="E117" s="2">
        <v>356.6</v>
      </c>
      <c r="F117" s="2">
        <f>' IV 2021 UM'!F57</f>
        <v>356.6</v>
      </c>
      <c r="G117" s="2">
        <f>' IV 2021 UM'!G57</f>
        <v>356.6</v>
      </c>
      <c r="H117" s="9">
        <f>' IV 2021 UM'!H57</f>
        <v>356.6</v>
      </c>
      <c r="I117" s="2">
        <f t="shared" si="8"/>
        <v>0</v>
      </c>
      <c r="J117" s="2">
        <f t="shared" si="9"/>
        <v>0</v>
      </c>
      <c r="K117" s="2">
        <f t="shared" si="6"/>
        <v>0</v>
      </c>
      <c r="L117" s="2">
        <f t="shared" si="7"/>
        <v>13988.49</v>
      </c>
      <c r="M117" s="12">
        <f t="shared" si="5"/>
        <v>2.4858679868861051</v>
      </c>
    </row>
    <row r="118" spans="1:13" x14ac:dyDescent="0.25">
      <c r="A118">
        <v>926</v>
      </c>
      <c r="B118">
        <v>92601</v>
      </c>
      <c r="C118">
        <v>411</v>
      </c>
      <c r="D118" s="2">
        <v>2260</v>
      </c>
      <c r="E118" s="2">
        <v>0</v>
      </c>
      <c r="F118" s="2">
        <f>' IV 2021 OSIR'!F4</f>
        <v>0</v>
      </c>
      <c r="G118" s="2">
        <f>' IV 2021 OSIR'!G4</f>
        <v>0</v>
      </c>
      <c r="H118" s="9">
        <f>' IV 2021 OSIR'!H7</f>
        <v>250.35</v>
      </c>
      <c r="I118" s="2">
        <f t="shared" si="8"/>
        <v>0</v>
      </c>
      <c r="J118" s="2">
        <f t="shared" si="9"/>
        <v>0</v>
      </c>
      <c r="K118" s="2">
        <f t="shared" si="6"/>
        <v>250.35</v>
      </c>
      <c r="L118" s="2">
        <f t="shared" si="7"/>
        <v>2009.65</v>
      </c>
      <c r="M118" s="12">
        <f t="shared" si="5"/>
        <v>11.077433628318584</v>
      </c>
    </row>
    <row r="119" spans="1:13" x14ac:dyDescent="0.25">
      <c r="A119">
        <v>926</v>
      </c>
      <c r="B119">
        <v>92601</v>
      </c>
      <c r="C119">
        <v>412</v>
      </c>
      <c r="D119" s="2">
        <v>330</v>
      </c>
      <c r="E119" s="2">
        <v>0</v>
      </c>
      <c r="F119" s="2">
        <f>' IV 2021 OSIR'!F8</f>
        <v>0</v>
      </c>
      <c r="G119" s="2">
        <f>' IV 2021 OSIR'!G8</f>
        <v>0</v>
      </c>
      <c r="H119" s="9">
        <f>' IV 2021 OSIR'!H8</f>
        <v>35.869999999999997</v>
      </c>
      <c r="I119" s="2">
        <f t="shared" si="8"/>
        <v>0</v>
      </c>
      <c r="J119" s="2">
        <f t="shared" si="9"/>
        <v>0</v>
      </c>
      <c r="K119" s="2">
        <f t="shared" si="6"/>
        <v>35.869999999999997</v>
      </c>
      <c r="L119" s="2">
        <f t="shared" si="7"/>
        <v>294.13</v>
      </c>
      <c r="M119" s="12">
        <f t="shared" si="5"/>
        <v>10.869696969696969</v>
      </c>
    </row>
    <row r="120" spans="1:13" x14ac:dyDescent="0.25">
      <c r="A120">
        <v>926</v>
      </c>
      <c r="B120">
        <v>92601</v>
      </c>
      <c r="C120">
        <v>417</v>
      </c>
      <c r="D120" s="2">
        <v>13180</v>
      </c>
      <c r="E120" s="2">
        <v>0</v>
      </c>
      <c r="F120" s="2">
        <f>' IV 2021 OSIR'!F9</f>
        <v>0</v>
      </c>
      <c r="G120" s="2">
        <f>' IV 2021 OSIR'!G9</f>
        <v>1182.23</v>
      </c>
      <c r="H120" s="9">
        <f>' IV 2021 OSIR'!H9</f>
        <v>1464</v>
      </c>
      <c r="I120" s="2">
        <f t="shared" si="8"/>
        <v>0</v>
      </c>
      <c r="J120" s="2">
        <f t="shared" si="9"/>
        <v>1182.23</v>
      </c>
      <c r="K120" s="2">
        <f t="shared" si="6"/>
        <v>281.77</v>
      </c>
      <c r="L120" s="2">
        <f t="shared" si="7"/>
        <v>11716</v>
      </c>
      <c r="M120" s="12">
        <f t="shared" si="5"/>
        <v>11.107738998482549</v>
      </c>
    </row>
    <row r="121" spans="1:13" x14ac:dyDescent="0.25">
      <c r="A121">
        <v>926</v>
      </c>
      <c r="B121">
        <v>92605</v>
      </c>
      <c r="C121">
        <v>401</v>
      </c>
      <c r="D121" s="2">
        <v>1138350</v>
      </c>
      <c r="E121" s="2">
        <v>54141.58</v>
      </c>
      <c r="F121" s="2">
        <f>' IV 2021 OSIR'!F10</f>
        <v>122689.71</v>
      </c>
      <c r="G121" s="2">
        <f>' IV 2021 OSIR'!G10</f>
        <v>198800.75</v>
      </c>
      <c r="H121" s="9">
        <f>' IV 2021 OSIR'!H10</f>
        <v>272178.52</v>
      </c>
      <c r="I121" s="2">
        <f t="shared" si="8"/>
        <v>68548.13</v>
      </c>
      <c r="J121" s="2">
        <f t="shared" si="9"/>
        <v>76111.039999999994</v>
      </c>
      <c r="K121" s="2">
        <f t="shared" si="6"/>
        <v>73377.770000000019</v>
      </c>
      <c r="L121" s="2">
        <f t="shared" si="7"/>
        <v>866171.48</v>
      </c>
      <c r="M121" s="12">
        <f t="shared" si="5"/>
        <v>23.909915228181138</v>
      </c>
    </row>
    <row r="122" spans="1:13" x14ac:dyDescent="0.25">
      <c r="A122">
        <v>926</v>
      </c>
      <c r="B122">
        <v>92605</v>
      </c>
      <c r="C122">
        <v>404</v>
      </c>
      <c r="D122" s="2">
        <v>85220</v>
      </c>
      <c r="E122" s="2">
        <v>0</v>
      </c>
      <c r="F122" s="2">
        <f>' IV 2021 OSIR'!F11</f>
        <v>0</v>
      </c>
      <c r="G122" s="2">
        <f>' IV 2021 OSIR'!G11</f>
        <v>56496.46</v>
      </c>
      <c r="H122" s="9">
        <f>' IV 2021 OSIR'!H11</f>
        <v>71948.06</v>
      </c>
      <c r="I122" s="2">
        <f t="shared" si="8"/>
        <v>0</v>
      </c>
      <c r="J122" s="2">
        <f t="shared" si="9"/>
        <v>56496.46</v>
      </c>
      <c r="K122" s="2">
        <f t="shared" si="6"/>
        <v>15451.599999999999</v>
      </c>
      <c r="L122" s="2">
        <f t="shared" si="7"/>
        <v>13271.940000000002</v>
      </c>
      <c r="M122" s="12">
        <f t="shared" si="5"/>
        <v>84.42626144097629</v>
      </c>
    </row>
    <row r="123" spans="1:13" x14ac:dyDescent="0.25">
      <c r="A123">
        <v>926</v>
      </c>
      <c r="B123">
        <v>92605</v>
      </c>
      <c r="C123">
        <v>411</v>
      </c>
      <c r="D123" s="2">
        <v>254450</v>
      </c>
      <c r="E123" s="2">
        <v>0</v>
      </c>
      <c r="F123" s="2">
        <f>' IV 2021 OSIR'!F12</f>
        <v>12417.6</v>
      </c>
      <c r="G123" s="2">
        <f>' IV 2021 OSIR'!G12</f>
        <v>25036.23</v>
      </c>
      <c r="H123" s="9">
        <f>' IV 2021 OSIR'!H12</f>
        <v>50278.09</v>
      </c>
      <c r="I123" s="2">
        <f t="shared" si="8"/>
        <v>12417.6</v>
      </c>
      <c r="J123" s="2">
        <f t="shared" si="9"/>
        <v>12618.63</v>
      </c>
      <c r="K123" s="2">
        <f t="shared" si="6"/>
        <v>25241.859999999997</v>
      </c>
      <c r="L123" s="2">
        <f t="shared" si="7"/>
        <v>204171.91</v>
      </c>
      <c r="M123" s="12">
        <f t="shared" si="5"/>
        <v>19.75951660444095</v>
      </c>
    </row>
    <row r="124" spans="1:13" x14ac:dyDescent="0.25">
      <c r="A124">
        <v>926</v>
      </c>
      <c r="B124">
        <v>92605</v>
      </c>
      <c r="C124">
        <v>412</v>
      </c>
      <c r="D124" s="2">
        <v>32690</v>
      </c>
      <c r="E124" s="2">
        <v>0</v>
      </c>
      <c r="F124" s="2">
        <f>' IV 2021 OSIR'!F13</f>
        <v>1348.06</v>
      </c>
      <c r="G124" s="2">
        <f>' IV 2021 OSIR'!G13</f>
        <v>2690.67</v>
      </c>
      <c r="H124" s="9">
        <f>' IV 2021 OSIR'!H13</f>
        <v>5611.37</v>
      </c>
      <c r="I124" s="2">
        <f t="shared" si="8"/>
        <v>1348.06</v>
      </c>
      <c r="J124" s="2">
        <f t="shared" si="9"/>
        <v>1342.6100000000001</v>
      </c>
      <c r="K124" s="2">
        <f t="shared" si="6"/>
        <v>2920.7</v>
      </c>
      <c r="L124" s="2">
        <f t="shared" si="7"/>
        <v>27078.63</v>
      </c>
      <c r="M124" s="12">
        <f t="shared" si="5"/>
        <v>17.165402263689202</v>
      </c>
    </row>
    <row r="125" spans="1:13" x14ac:dyDescent="0.25">
      <c r="A125">
        <v>926</v>
      </c>
      <c r="B125">
        <v>92605</v>
      </c>
      <c r="C125">
        <v>417</v>
      </c>
      <c r="D125" s="2">
        <v>375800</v>
      </c>
      <c r="E125" s="2">
        <v>6694.89</v>
      </c>
      <c r="F125" s="2">
        <f>' IV 2021 OSIR'!F14</f>
        <v>16181.32</v>
      </c>
      <c r="G125" s="2">
        <f>' IV 2021 OSIR'!G14</f>
        <v>26267.27</v>
      </c>
      <c r="H125" s="9">
        <f>' IV 2021 OSIR'!H14</f>
        <v>27392.1</v>
      </c>
      <c r="I125" s="2">
        <f t="shared" si="8"/>
        <v>9486.43</v>
      </c>
      <c r="J125" s="2">
        <f t="shared" si="9"/>
        <v>10085.950000000001</v>
      </c>
      <c r="K125" s="2">
        <f t="shared" si="6"/>
        <v>1124.8299999999981</v>
      </c>
      <c r="L125" s="2">
        <f t="shared" si="7"/>
        <v>348407.9</v>
      </c>
      <c r="M125" s="12">
        <f t="shared" si="5"/>
        <v>7.2890101117615753</v>
      </c>
    </row>
    <row r="126" spans="1:13" x14ac:dyDescent="0.25">
      <c r="A126" s="1"/>
      <c r="B126" s="1"/>
      <c r="C126" s="1"/>
      <c r="D126" s="7">
        <f t="shared" ref="D126:L126" si="10">SUM(D4:D125)</f>
        <v>55800170.270000011</v>
      </c>
      <c r="E126" s="7">
        <f t="shared" si="10"/>
        <v>4089467.330000001</v>
      </c>
      <c r="F126" s="7">
        <f t="shared" si="10"/>
        <v>8470537</v>
      </c>
      <c r="G126" s="7">
        <f t="shared" si="10"/>
        <v>14247914.530000001</v>
      </c>
      <c r="H126" s="7">
        <f t="shared" si="10"/>
        <v>19454746.960000012</v>
      </c>
      <c r="I126" s="7">
        <f t="shared" si="10"/>
        <v>4381069.67</v>
      </c>
      <c r="J126" s="7">
        <f t="shared" si="10"/>
        <v>5777377.5300000003</v>
      </c>
      <c r="K126" s="7">
        <f t="shared" si="10"/>
        <v>5206832.429999996</v>
      </c>
      <c r="L126" s="7">
        <f t="shared" si="10"/>
        <v>36345423.309999973</v>
      </c>
      <c r="M126" s="12">
        <f t="shared" si="5"/>
        <v>34.865031532815088</v>
      </c>
    </row>
  </sheetData>
  <mergeCells count="2">
    <mergeCell ref="A1:M1"/>
    <mergeCell ref="A2:M2"/>
  </mergeCells>
  <pageMargins left="0.7" right="0.7" top="0.75" bottom="0.75" header="0.3" footer="0.3"/>
  <pageSetup paperSize="9" scale="50" orientation="landscape" horizontalDpi="4294967295" verticalDpi="4294967295" r:id="rId1"/>
  <rowBreaks count="1" manualBreakCount="1"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7"/>
  <sheetViews>
    <sheetView topLeftCell="A4" workbookViewId="0">
      <selection activeCell="H18" sqref="H18"/>
    </sheetView>
  </sheetViews>
  <sheetFormatPr defaultRowHeight="15" x14ac:dyDescent="0.25"/>
  <cols>
    <col min="1" max="1" width="6" customWidth="1"/>
    <col min="4" max="4" width="16.85546875" bestFit="1" customWidth="1"/>
    <col min="5" max="11" width="16.5703125" customWidth="1"/>
    <col min="12" max="12" width="17.7109375" customWidth="1"/>
  </cols>
  <sheetData>
    <row r="1" spans="1:13" ht="15.75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3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9.1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12</v>
      </c>
      <c r="F3" s="6" t="s">
        <v>13</v>
      </c>
      <c r="G3" s="6" t="s">
        <v>15</v>
      </c>
      <c r="H3" s="6" t="s">
        <v>21</v>
      </c>
      <c r="I3" s="6" t="s">
        <v>14</v>
      </c>
      <c r="J3" s="6" t="s">
        <v>16</v>
      </c>
      <c r="K3" s="6" t="s">
        <v>20</v>
      </c>
      <c r="L3" s="6" t="s">
        <v>5</v>
      </c>
      <c r="M3" s="5" t="s">
        <v>4</v>
      </c>
    </row>
    <row r="4" spans="1:13" x14ac:dyDescent="0.25">
      <c r="A4">
        <v>801</v>
      </c>
      <c r="B4">
        <v>80101</v>
      </c>
      <c r="C4" s="3">
        <v>401</v>
      </c>
      <c r="D4" s="2">
        <v>23270617</v>
      </c>
      <c r="E4" s="2">
        <v>1639850.72</v>
      </c>
      <c r="F4" s="2">
        <v>3414742.74</v>
      </c>
      <c r="G4" s="2">
        <v>5285566.25</v>
      </c>
      <c r="H4" s="9">
        <v>7198401.8099999996</v>
      </c>
      <c r="I4" s="2">
        <f>F4-E4</f>
        <v>1774892.0200000003</v>
      </c>
      <c r="J4" s="2">
        <f>G4-F4</f>
        <v>1870823.5099999998</v>
      </c>
      <c r="K4" s="2">
        <f>H4-G4</f>
        <v>1912835.5599999996</v>
      </c>
      <c r="L4" s="2">
        <f>D4-H4</f>
        <v>16072215.190000001</v>
      </c>
      <c r="M4" s="4">
        <f>H4*100/D4</f>
        <v>30.933437690973125</v>
      </c>
    </row>
    <row r="5" spans="1:13" x14ac:dyDescent="0.25">
      <c r="A5">
        <v>801</v>
      </c>
      <c r="B5">
        <v>80101</v>
      </c>
      <c r="C5" s="3">
        <v>404</v>
      </c>
      <c r="D5" s="2">
        <v>1710091.84</v>
      </c>
      <c r="E5" s="2">
        <v>0</v>
      </c>
      <c r="F5" s="2"/>
      <c r="G5" s="2">
        <v>1209416.6200000001</v>
      </c>
      <c r="H5" s="9">
        <v>1710085.41</v>
      </c>
      <c r="I5" s="2">
        <f t="shared" ref="I5:I36" si="0">F5-E5</f>
        <v>0</v>
      </c>
      <c r="J5" s="2">
        <f t="shared" ref="J5:J36" si="1">G5-F5</f>
        <v>1209416.6200000001</v>
      </c>
      <c r="K5" s="2">
        <f t="shared" ref="K5:K36" si="2">H5-G5</f>
        <v>500668.7899999998</v>
      </c>
      <c r="L5" s="2">
        <f t="shared" ref="L5:L36" si="3">D5-H5</f>
        <v>6.4300000001676381</v>
      </c>
      <c r="M5" s="12">
        <f t="shared" ref="M5:M37" si="4">H5*100/D5</f>
        <v>99.999623996802413</v>
      </c>
    </row>
    <row r="6" spans="1:13" x14ac:dyDescent="0.25">
      <c r="A6">
        <v>801</v>
      </c>
      <c r="B6">
        <v>80101</v>
      </c>
      <c r="C6" s="3">
        <v>411</v>
      </c>
      <c r="D6" s="2">
        <v>4276474.9800000004</v>
      </c>
      <c r="E6" s="2">
        <v>320920.64</v>
      </c>
      <c r="F6" s="2">
        <v>590252.14</v>
      </c>
      <c r="G6" s="2">
        <v>916795.59</v>
      </c>
      <c r="H6" s="9">
        <v>1547663.99</v>
      </c>
      <c r="I6" s="2">
        <f t="shared" si="0"/>
        <v>269331.5</v>
      </c>
      <c r="J6" s="2">
        <f t="shared" si="1"/>
        <v>326543.44999999995</v>
      </c>
      <c r="K6" s="2">
        <f t="shared" si="2"/>
        <v>630868.4</v>
      </c>
      <c r="L6" s="2">
        <f t="shared" si="3"/>
        <v>2728810.99</v>
      </c>
      <c r="M6" s="12">
        <f t="shared" si="4"/>
        <v>36.190179931790453</v>
      </c>
    </row>
    <row r="7" spans="1:13" x14ac:dyDescent="0.25">
      <c r="A7">
        <v>801</v>
      </c>
      <c r="B7">
        <v>80101</v>
      </c>
      <c r="C7" s="3">
        <v>412</v>
      </c>
      <c r="D7" s="2">
        <v>608925.03</v>
      </c>
      <c r="E7" s="2">
        <v>37033.71</v>
      </c>
      <c r="F7" s="2">
        <v>66275.47</v>
      </c>
      <c r="G7" s="2">
        <v>99608.91</v>
      </c>
      <c r="H7" s="9">
        <v>164994.97</v>
      </c>
      <c r="I7" s="2">
        <f t="shared" si="0"/>
        <v>29241.760000000002</v>
      </c>
      <c r="J7" s="2">
        <f t="shared" si="1"/>
        <v>33333.440000000002</v>
      </c>
      <c r="K7" s="2">
        <f t="shared" si="2"/>
        <v>65386.06</v>
      </c>
      <c r="L7" s="2">
        <f t="shared" si="3"/>
        <v>443930.06000000006</v>
      </c>
      <c r="M7" s="12">
        <f t="shared" si="4"/>
        <v>27.096105738993845</v>
      </c>
    </row>
    <row r="8" spans="1:13" x14ac:dyDescent="0.25">
      <c r="A8">
        <v>801</v>
      </c>
      <c r="B8">
        <v>80101</v>
      </c>
      <c r="C8" s="3">
        <v>417</v>
      </c>
      <c r="D8" s="2">
        <v>49050</v>
      </c>
      <c r="E8" s="2">
        <v>0</v>
      </c>
      <c r="F8" s="2">
        <v>0</v>
      </c>
      <c r="G8" s="2">
        <v>5148.99</v>
      </c>
      <c r="H8" s="9">
        <v>5528.6</v>
      </c>
      <c r="I8" s="2">
        <f t="shared" si="0"/>
        <v>0</v>
      </c>
      <c r="J8" s="2">
        <f t="shared" si="1"/>
        <v>5148.99</v>
      </c>
      <c r="K8" s="2">
        <f t="shared" si="2"/>
        <v>379.61000000000058</v>
      </c>
      <c r="L8" s="2">
        <f t="shared" si="3"/>
        <v>43521.4</v>
      </c>
      <c r="M8" s="12">
        <f t="shared" si="4"/>
        <v>11.271355759429154</v>
      </c>
    </row>
    <row r="9" spans="1:13" x14ac:dyDescent="0.25">
      <c r="A9">
        <v>801</v>
      </c>
      <c r="B9">
        <v>80103</v>
      </c>
      <c r="C9" s="3">
        <v>401</v>
      </c>
      <c r="D9" s="2">
        <v>1415350</v>
      </c>
      <c r="E9" s="2">
        <v>98083.66</v>
      </c>
      <c r="F9" s="2">
        <v>213071.48</v>
      </c>
      <c r="G9" s="2">
        <v>337924.44</v>
      </c>
      <c r="H9" s="9">
        <v>461925.72</v>
      </c>
      <c r="I9" s="2">
        <f t="shared" si="0"/>
        <v>114987.82</v>
      </c>
      <c r="J9" s="2">
        <f t="shared" si="1"/>
        <v>124852.95999999999</v>
      </c>
      <c r="K9" s="2">
        <f t="shared" si="2"/>
        <v>124001.27999999997</v>
      </c>
      <c r="L9" s="2">
        <f t="shared" si="3"/>
        <v>953424.28</v>
      </c>
      <c r="M9" s="12">
        <f t="shared" si="4"/>
        <v>32.636854488289117</v>
      </c>
    </row>
    <row r="10" spans="1:13" x14ac:dyDescent="0.25">
      <c r="A10">
        <v>801</v>
      </c>
      <c r="B10">
        <v>80103</v>
      </c>
      <c r="C10" s="3">
        <v>404</v>
      </c>
      <c r="D10" s="2">
        <v>93473.22</v>
      </c>
      <c r="E10" s="2">
        <v>0</v>
      </c>
      <c r="F10" s="2"/>
      <c r="G10" s="2">
        <v>66756.070000000007</v>
      </c>
      <c r="H10" s="9">
        <v>93470.16</v>
      </c>
      <c r="I10" s="2">
        <f t="shared" si="0"/>
        <v>0</v>
      </c>
      <c r="J10" s="2">
        <f t="shared" si="1"/>
        <v>66756.070000000007</v>
      </c>
      <c r="K10" s="2">
        <f t="shared" si="2"/>
        <v>26714.089999999997</v>
      </c>
      <c r="L10" s="2">
        <f t="shared" si="3"/>
        <v>3.0599999999976717</v>
      </c>
      <c r="M10" s="12">
        <f t="shared" si="4"/>
        <v>99.996726335093626</v>
      </c>
    </row>
    <row r="11" spans="1:13" x14ac:dyDescent="0.25">
      <c r="A11">
        <v>801</v>
      </c>
      <c r="B11">
        <v>80103</v>
      </c>
      <c r="C11" s="3">
        <v>411</v>
      </c>
      <c r="D11" s="2">
        <v>239702.6</v>
      </c>
      <c r="E11" s="2">
        <v>18110.310000000001</v>
      </c>
      <c r="F11" s="2">
        <v>36336.629999999997</v>
      </c>
      <c r="G11" s="2">
        <v>57803.71</v>
      </c>
      <c r="H11" s="9">
        <v>98224.84</v>
      </c>
      <c r="I11" s="2">
        <f t="shared" si="0"/>
        <v>18226.319999999996</v>
      </c>
      <c r="J11" s="2">
        <f t="shared" si="1"/>
        <v>21467.08</v>
      </c>
      <c r="K11" s="2">
        <f t="shared" si="2"/>
        <v>40421.129999999997</v>
      </c>
      <c r="L11" s="2">
        <f t="shared" si="3"/>
        <v>141477.76000000001</v>
      </c>
      <c r="M11" s="12">
        <f t="shared" si="4"/>
        <v>40.977794984284692</v>
      </c>
    </row>
    <row r="12" spans="1:13" x14ac:dyDescent="0.25">
      <c r="A12">
        <v>801</v>
      </c>
      <c r="B12">
        <v>80103</v>
      </c>
      <c r="C12" s="3">
        <v>412</v>
      </c>
      <c r="D12" s="2">
        <v>37745.230000000003</v>
      </c>
      <c r="E12" s="2">
        <v>2361.34</v>
      </c>
      <c r="F12" s="2">
        <v>4540.13</v>
      </c>
      <c r="G12" s="2">
        <v>7048.09</v>
      </c>
      <c r="H12" s="9">
        <v>11550.35</v>
      </c>
      <c r="I12" s="2">
        <f t="shared" si="0"/>
        <v>2178.79</v>
      </c>
      <c r="J12" s="2">
        <f t="shared" si="1"/>
        <v>2507.96</v>
      </c>
      <c r="K12" s="2">
        <f t="shared" si="2"/>
        <v>4502.26</v>
      </c>
      <c r="L12" s="2">
        <f t="shared" si="3"/>
        <v>26194.880000000005</v>
      </c>
      <c r="M12" s="12">
        <f>H12*100/D12</f>
        <v>30.600820289080232</v>
      </c>
    </row>
    <row r="13" spans="1:13" x14ac:dyDescent="0.25">
      <c r="A13">
        <v>801</v>
      </c>
      <c r="B13">
        <v>80104</v>
      </c>
      <c r="C13" s="3">
        <v>401</v>
      </c>
      <c r="D13" s="2">
        <v>3615079</v>
      </c>
      <c r="E13" s="2">
        <v>275767.93</v>
      </c>
      <c r="F13" s="2">
        <v>548642.88</v>
      </c>
      <c r="G13" s="2">
        <v>845210.52</v>
      </c>
      <c r="H13" s="9">
        <v>1143676.97</v>
      </c>
      <c r="I13" s="2">
        <f t="shared" si="0"/>
        <v>272874.95</v>
      </c>
      <c r="J13" s="2">
        <f t="shared" si="1"/>
        <v>296567.64</v>
      </c>
      <c r="K13" s="2">
        <f t="shared" si="2"/>
        <v>298466.44999999995</v>
      </c>
      <c r="L13" s="2">
        <f t="shared" si="3"/>
        <v>2471402.0300000003</v>
      </c>
      <c r="M13" s="12">
        <f t="shared" si="4"/>
        <v>31.636292595542173</v>
      </c>
    </row>
    <row r="14" spans="1:13" x14ac:dyDescent="0.25">
      <c r="A14">
        <v>801</v>
      </c>
      <c r="B14">
        <v>80104</v>
      </c>
      <c r="C14" s="3">
        <v>404</v>
      </c>
      <c r="D14" s="2">
        <v>255010</v>
      </c>
      <c r="E14" s="2">
        <v>0</v>
      </c>
      <c r="F14" s="2"/>
      <c r="G14" s="2">
        <v>178767.91</v>
      </c>
      <c r="H14" s="9">
        <v>255003.27</v>
      </c>
      <c r="I14" s="2">
        <f t="shared" si="0"/>
        <v>0</v>
      </c>
      <c r="J14" s="2">
        <f t="shared" si="1"/>
        <v>178767.91</v>
      </c>
      <c r="K14" s="2">
        <f t="shared" si="2"/>
        <v>76235.359999999986</v>
      </c>
      <c r="L14" s="2">
        <f t="shared" si="3"/>
        <v>6.7300000000104774</v>
      </c>
      <c r="M14" s="12">
        <f t="shared" si="4"/>
        <v>99.997360887808327</v>
      </c>
    </row>
    <row r="15" spans="1:13" x14ac:dyDescent="0.25">
      <c r="A15">
        <v>801</v>
      </c>
      <c r="B15">
        <v>80104</v>
      </c>
      <c r="C15" s="3">
        <v>411</v>
      </c>
      <c r="D15" s="2">
        <v>598932</v>
      </c>
      <c r="E15" s="2">
        <v>47631.99</v>
      </c>
      <c r="F15" s="2">
        <v>88410.19</v>
      </c>
      <c r="G15" s="2">
        <v>135143.47</v>
      </c>
      <c r="H15" s="9">
        <v>222711.43</v>
      </c>
      <c r="I15" s="2">
        <f t="shared" si="0"/>
        <v>40778.200000000004</v>
      </c>
      <c r="J15" s="2">
        <f t="shared" si="1"/>
        <v>46733.279999999999</v>
      </c>
      <c r="K15" s="2">
        <f t="shared" si="2"/>
        <v>87567.959999999992</v>
      </c>
      <c r="L15" s="2">
        <f t="shared" si="3"/>
        <v>376220.57</v>
      </c>
      <c r="M15" s="12">
        <f t="shared" si="4"/>
        <v>37.184760540428627</v>
      </c>
    </row>
    <row r="16" spans="1:13" x14ac:dyDescent="0.25">
      <c r="A16">
        <v>801</v>
      </c>
      <c r="B16">
        <v>80104</v>
      </c>
      <c r="C16" s="3">
        <v>412</v>
      </c>
      <c r="D16" s="2">
        <v>89601</v>
      </c>
      <c r="E16" s="2">
        <v>5946.22</v>
      </c>
      <c r="F16" s="2">
        <v>10682.83</v>
      </c>
      <c r="G16" s="2">
        <v>15913.77</v>
      </c>
      <c r="H16" s="9">
        <v>26252.04</v>
      </c>
      <c r="I16" s="2">
        <f t="shared" si="0"/>
        <v>4736.6099999999997</v>
      </c>
      <c r="J16" s="2">
        <f t="shared" si="1"/>
        <v>5230.9400000000005</v>
      </c>
      <c r="K16" s="2">
        <f t="shared" si="2"/>
        <v>10338.27</v>
      </c>
      <c r="L16" s="2">
        <f t="shared" si="3"/>
        <v>63348.959999999999</v>
      </c>
      <c r="M16" s="12">
        <f t="shared" si="4"/>
        <v>29.2988247899019</v>
      </c>
    </row>
    <row r="17" spans="1:13" x14ac:dyDescent="0.25">
      <c r="A17">
        <v>801</v>
      </c>
      <c r="B17">
        <v>80148</v>
      </c>
      <c r="C17" s="3">
        <v>401</v>
      </c>
      <c r="D17" s="2">
        <v>214000</v>
      </c>
      <c r="E17" s="2">
        <v>7768.93</v>
      </c>
      <c r="F17" s="2">
        <v>20305.05</v>
      </c>
      <c r="G17" s="2">
        <v>35448.06</v>
      </c>
      <c r="H17" s="9">
        <v>48680.73</v>
      </c>
      <c r="I17" s="2">
        <f t="shared" si="0"/>
        <v>12536.119999999999</v>
      </c>
      <c r="J17" s="2">
        <f t="shared" si="1"/>
        <v>15143.009999999998</v>
      </c>
      <c r="K17" s="2">
        <f t="shared" si="2"/>
        <v>13232.670000000006</v>
      </c>
      <c r="L17" s="2">
        <f t="shared" si="3"/>
        <v>165319.26999999999</v>
      </c>
      <c r="M17" s="12">
        <f t="shared" si="4"/>
        <v>22.748004672897196</v>
      </c>
    </row>
    <row r="18" spans="1:13" x14ac:dyDescent="0.25">
      <c r="A18">
        <v>801</v>
      </c>
      <c r="B18">
        <v>80148</v>
      </c>
      <c r="C18" s="3">
        <v>404</v>
      </c>
      <c r="D18" s="2">
        <v>12827.97</v>
      </c>
      <c r="E18" s="2">
        <v>0</v>
      </c>
      <c r="F18" s="2"/>
      <c r="G18" s="2">
        <v>9048.01</v>
      </c>
      <c r="H18" s="9">
        <v>12827.97</v>
      </c>
      <c r="I18" s="2">
        <f t="shared" si="0"/>
        <v>0</v>
      </c>
      <c r="J18" s="2">
        <f t="shared" si="1"/>
        <v>9048.01</v>
      </c>
      <c r="K18" s="2">
        <f t="shared" si="2"/>
        <v>3779.9599999999991</v>
      </c>
      <c r="L18" s="2">
        <f t="shared" si="3"/>
        <v>0</v>
      </c>
      <c r="M18" s="12">
        <f t="shared" si="4"/>
        <v>100</v>
      </c>
    </row>
    <row r="19" spans="1:13" x14ac:dyDescent="0.25">
      <c r="A19">
        <v>801</v>
      </c>
      <c r="B19">
        <v>80148</v>
      </c>
      <c r="C19" s="3">
        <v>411</v>
      </c>
      <c r="D19" s="2">
        <v>34368.78</v>
      </c>
      <c r="E19" s="2">
        <v>2469.04</v>
      </c>
      <c r="F19" s="2">
        <v>2070.8200000000002</v>
      </c>
      <c r="G19" s="2">
        <v>3703.16</v>
      </c>
      <c r="H19" s="9">
        <v>8622.19</v>
      </c>
      <c r="I19" s="2">
        <f t="shared" si="0"/>
        <v>-398.2199999999998</v>
      </c>
      <c r="J19" s="2">
        <f t="shared" si="1"/>
        <v>1632.3399999999997</v>
      </c>
      <c r="K19" s="2">
        <f t="shared" si="2"/>
        <v>4919.0300000000007</v>
      </c>
      <c r="L19" s="2">
        <f t="shared" si="3"/>
        <v>25746.589999999997</v>
      </c>
      <c r="M19" s="12">
        <f t="shared" si="4"/>
        <v>25.087273973647015</v>
      </c>
    </row>
    <row r="20" spans="1:13" x14ac:dyDescent="0.25">
      <c r="A20">
        <v>801</v>
      </c>
      <c r="B20">
        <v>80148</v>
      </c>
      <c r="C20" s="3">
        <v>412</v>
      </c>
      <c r="D20" s="2">
        <v>4410.04</v>
      </c>
      <c r="E20" s="2">
        <v>76.680000000000007</v>
      </c>
      <c r="F20" s="2">
        <v>274.44</v>
      </c>
      <c r="G20" s="2">
        <v>552.32000000000005</v>
      </c>
      <c r="H20" s="9">
        <v>1092.0899999999999</v>
      </c>
      <c r="I20" s="2">
        <f t="shared" si="0"/>
        <v>197.76</v>
      </c>
      <c r="J20" s="2">
        <f t="shared" si="1"/>
        <v>277.88000000000005</v>
      </c>
      <c r="K20" s="2">
        <f t="shared" si="2"/>
        <v>539.76999999999987</v>
      </c>
      <c r="L20" s="2">
        <f t="shared" si="3"/>
        <v>3317.95</v>
      </c>
      <c r="M20" s="12">
        <f t="shared" si="4"/>
        <v>24.763720963982184</v>
      </c>
    </row>
    <row r="21" spans="1:13" x14ac:dyDescent="0.25">
      <c r="A21">
        <v>801</v>
      </c>
      <c r="B21">
        <v>80149</v>
      </c>
      <c r="C21" s="3">
        <v>401</v>
      </c>
      <c r="D21" s="2">
        <v>838765</v>
      </c>
      <c r="E21" s="2">
        <v>47467.46</v>
      </c>
      <c r="F21" s="2">
        <v>90937.68</v>
      </c>
      <c r="G21" s="2">
        <v>142661.93</v>
      </c>
      <c r="H21" s="9">
        <v>194530.67</v>
      </c>
      <c r="I21" s="2">
        <f t="shared" si="0"/>
        <v>43470.219999999994</v>
      </c>
      <c r="J21" s="2">
        <f t="shared" si="1"/>
        <v>51724.25</v>
      </c>
      <c r="K21" s="2">
        <f t="shared" si="2"/>
        <v>51868.74000000002</v>
      </c>
      <c r="L21" s="2">
        <f t="shared" si="3"/>
        <v>644234.32999999996</v>
      </c>
      <c r="M21" s="12">
        <f t="shared" si="4"/>
        <v>23.192511609330385</v>
      </c>
    </row>
    <row r="22" spans="1:13" x14ac:dyDescent="0.25">
      <c r="A22">
        <v>801</v>
      </c>
      <c r="B22">
        <v>80149</v>
      </c>
      <c r="C22" s="3">
        <v>404</v>
      </c>
      <c r="D22" s="2">
        <v>48997.8</v>
      </c>
      <c r="E22" s="2">
        <v>0</v>
      </c>
      <c r="F22" s="2"/>
      <c r="G22" s="2">
        <v>34560.559999999998</v>
      </c>
      <c r="H22" s="9">
        <v>48994.74</v>
      </c>
      <c r="I22" s="2">
        <f t="shared" si="0"/>
        <v>0</v>
      </c>
      <c r="J22" s="2">
        <f t="shared" si="1"/>
        <v>34560.559999999998</v>
      </c>
      <c r="K22" s="2">
        <f t="shared" si="2"/>
        <v>14434.18</v>
      </c>
      <c r="L22" s="2">
        <f t="shared" si="3"/>
        <v>3.0600000000049477</v>
      </c>
      <c r="M22" s="12">
        <f t="shared" si="4"/>
        <v>99.993754821645041</v>
      </c>
    </row>
    <row r="23" spans="1:13" x14ac:dyDescent="0.25">
      <c r="A23">
        <v>801</v>
      </c>
      <c r="B23">
        <v>80149</v>
      </c>
      <c r="C23" s="3">
        <v>411</v>
      </c>
      <c r="D23" s="2">
        <v>148436.63</v>
      </c>
      <c r="E23" s="2">
        <v>12985.32</v>
      </c>
      <c r="F23" s="2">
        <v>16954.46</v>
      </c>
      <c r="G23" s="2">
        <v>25149.97</v>
      </c>
      <c r="H23" s="9">
        <v>42465.8</v>
      </c>
      <c r="I23" s="2">
        <f t="shared" si="0"/>
        <v>3969.1399999999994</v>
      </c>
      <c r="J23" s="2">
        <f t="shared" si="1"/>
        <v>8195.510000000002</v>
      </c>
      <c r="K23" s="2">
        <f t="shared" si="2"/>
        <v>17315.830000000002</v>
      </c>
      <c r="L23" s="2">
        <f t="shared" si="3"/>
        <v>105970.83</v>
      </c>
      <c r="M23" s="12">
        <f t="shared" si="4"/>
        <v>28.608706624503668</v>
      </c>
    </row>
    <row r="24" spans="1:13" x14ac:dyDescent="0.25">
      <c r="A24">
        <v>801</v>
      </c>
      <c r="B24">
        <v>80149</v>
      </c>
      <c r="C24" s="3">
        <v>412</v>
      </c>
      <c r="D24" s="2">
        <v>21242.1</v>
      </c>
      <c r="E24" s="2">
        <v>732.5</v>
      </c>
      <c r="F24" s="2">
        <v>1211.28</v>
      </c>
      <c r="G24" s="2">
        <v>1995.2</v>
      </c>
      <c r="H24" s="9">
        <v>3455.55</v>
      </c>
      <c r="I24" s="2">
        <f t="shared" si="0"/>
        <v>478.78</v>
      </c>
      <c r="J24" s="2">
        <f t="shared" si="1"/>
        <v>783.92000000000007</v>
      </c>
      <c r="K24" s="2">
        <f t="shared" si="2"/>
        <v>1460.3500000000001</v>
      </c>
      <c r="L24" s="2">
        <f t="shared" si="3"/>
        <v>17786.55</v>
      </c>
      <c r="M24" s="12">
        <f t="shared" si="4"/>
        <v>16.267459431977066</v>
      </c>
    </row>
    <row r="25" spans="1:13" x14ac:dyDescent="0.25">
      <c r="A25">
        <v>801</v>
      </c>
      <c r="B25">
        <v>80150</v>
      </c>
      <c r="C25" s="3">
        <v>401</v>
      </c>
      <c r="D25" s="2">
        <v>1065255</v>
      </c>
      <c r="E25" s="2">
        <v>60177.86</v>
      </c>
      <c r="F25" s="2">
        <v>122959.79</v>
      </c>
      <c r="G25" s="2">
        <v>202054.48</v>
      </c>
      <c r="H25" s="9">
        <v>289531.74</v>
      </c>
      <c r="I25" s="2">
        <f t="shared" si="0"/>
        <v>62781.929999999993</v>
      </c>
      <c r="J25" s="2">
        <f t="shared" si="1"/>
        <v>79094.690000000017</v>
      </c>
      <c r="K25" s="2">
        <f t="shared" si="2"/>
        <v>87477.25999999998</v>
      </c>
      <c r="L25" s="2">
        <f t="shared" si="3"/>
        <v>775723.26</v>
      </c>
      <c r="M25" s="12">
        <f t="shared" si="4"/>
        <v>27.179571088612587</v>
      </c>
    </row>
    <row r="26" spans="1:13" x14ac:dyDescent="0.25">
      <c r="A26">
        <v>801</v>
      </c>
      <c r="B26">
        <v>80150</v>
      </c>
      <c r="C26" s="3">
        <v>404</v>
      </c>
      <c r="D26" s="2">
        <v>42954.66</v>
      </c>
      <c r="E26" s="2">
        <v>0</v>
      </c>
      <c r="F26" s="2"/>
      <c r="G26" s="2">
        <v>30362.55</v>
      </c>
      <c r="H26" s="9">
        <v>42948.73</v>
      </c>
      <c r="I26" s="2">
        <f t="shared" si="0"/>
        <v>0</v>
      </c>
      <c r="J26" s="2">
        <f t="shared" si="1"/>
        <v>30362.55</v>
      </c>
      <c r="K26" s="2">
        <f t="shared" si="2"/>
        <v>12586.180000000004</v>
      </c>
      <c r="L26" s="2">
        <f t="shared" si="3"/>
        <v>5.930000000000291</v>
      </c>
      <c r="M26" s="12">
        <f t="shared" si="4"/>
        <v>99.986194745808717</v>
      </c>
    </row>
    <row r="27" spans="1:13" x14ac:dyDescent="0.25">
      <c r="A27">
        <v>801</v>
      </c>
      <c r="B27">
        <v>80150</v>
      </c>
      <c r="C27" s="3">
        <v>411</v>
      </c>
      <c r="D27" s="2">
        <v>215277.89</v>
      </c>
      <c r="E27" s="2">
        <v>15057.33</v>
      </c>
      <c r="F27" s="2">
        <v>22855.53</v>
      </c>
      <c r="G27" s="2">
        <v>36662.5</v>
      </c>
      <c r="H27" s="9">
        <v>57555.76</v>
      </c>
      <c r="I27" s="2">
        <f t="shared" si="0"/>
        <v>7798.1999999999989</v>
      </c>
      <c r="J27" s="2">
        <f t="shared" si="1"/>
        <v>13806.970000000001</v>
      </c>
      <c r="K27" s="2">
        <f t="shared" si="2"/>
        <v>20893.260000000002</v>
      </c>
      <c r="L27" s="2">
        <f t="shared" si="3"/>
        <v>157722.13</v>
      </c>
      <c r="M27" s="12">
        <f t="shared" si="4"/>
        <v>26.735564901718423</v>
      </c>
    </row>
    <row r="28" spans="1:13" x14ac:dyDescent="0.25">
      <c r="A28">
        <v>801</v>
      </c>
      <c r="B28">
        <v>80150</v>
      </c>
      <c r="C28" s="3">
        <v>412</v>
      </c>
      <c r="D28" s="2">
        <v>29534.880000000001</v>
      </c>
      <c r="E28" s="2">
        <v>2020.81</v>
      </c>
      <c r="F28" s="2">
        <v>3227.75</v>
      </c>
      <c r="G28" s="2">
        <v>4536.8500000000004</v>
      </c>
      <c r="H28" s="9">
        <v>7289.17</v>
      </c>
      <c r="I28" s="2">
        <f t="shared" si="0"/>
        <v>1206.94</v>
      </c>
      <c r="J28" s="2">
        <f t="shared" si="1"/>
        <v>1309.1000000000004</v>
      </c>
      <c r="K28" s="2">
        <f t="shared" si="2"/>
        <v>2752.3199999999997</v>
      </c>
      <c r="L28" s="2">
        <f t="shared" si="3"/>
        <v>22245.71</v>
      </c>
      <c r="M28" s="12">
        <f t="shared" si="4"/>
        <v>24.679870038408822</v>
      </c>
    </row>
    <row r="29" spans="1:13" x14ac:dyDescent="0.25">
      <c r="A29">
        <v>801</v>
      </c>
      <c r="B29">
        <v>80195</v>
      </c>
      <c r="C29" s="3">
        <v>417</v>
      </c>
      <c r="D29" s="2">
        <v>10000</v>
      </c>
      <c r="E29" s="2">
        <v>0</v>
      </c>
      <c r="F29" s="2"/>
      <c r="G29" s="2">
        <v>0</v>
      </c>
      <c r="H29" s="9">
        <v>0</v>
      </c>
      <c r="I29" s="2">
        <f t="shared" si="0"/>
        <v>0</v>
      </c>
      <c r="J29" s="2">
        <f t="shared" si="1"/>
        <v>0</v>
      </c>
      <c r="K29" s="2">
        <f t="shared" si="2"/>
        <v>0</v>
      </c>
      <c r="L29" s="2">
        <f t="shared" si="3"/>
        <v>10000</v>
      </c>
      <c r="M29" s="12">
        <f t="shared" si="4"/>
        <v>0</v>
      </c>
    </row>
    <row r="30" spans="1:13" x14ac:dyDescent="0.25">
      <c r="A30">
        <v>854</v>
      </c>
      <c r="B30">
        <v>85401</v>
      </c>
      <c r="C30">
        <v>401</v>
      </c>
      <c r="D30" s="2">
        <v>1767980</v>
      </c>
      <c r="E30" s="2">
        <v>104205.29</v>
      </c>
      <c r="F30" s="2">
        <v>222994.76</v>
      </c>
      <c r="G30" s="2">
        <v>354793.72</v>
      </c>
      <c r="H30" s="9">
        <v>490336.63</v>
      </c>
      <c r="I30" s="2">
        <f t="shared" si="0"/>
        <v>118789.47000000002</v>
      </c>
      <c r="J30" s="2">
        <f t="shared" si="1"/>
        <v>131798.95999999996</v>
      </c>
      <c r="K30" s="2">
        <f t="shared" si="2"/>
        <v>135542.91000000003</v>
      </c>
      <c r="L30" s="2">
        <f t="shared" si="3"/>
        <v>1277643.3700000001</v>
      </c>
      <c r="M30" s="12">
        <f t="shared" si="4"/>
        <v>27.734286021335084</v>
      </c>
    </row>
    <row r="31" spans="1:13" x14ac:dyDescent="0.25">
      <c r="A31">
        <v>854</v>
      </c>
      <c r="B31">
        <v>85401</v>
      </c>
      <c r="C31">
        <v>404</v>
      </c>
      <c r="D31" s="2">
        <v>110086.36</v>
      </c>
      <c r="E31" s="2">
        <v>0</v>
      </c>
      <c r="F31" s="2"/>
      <c r="G31" s="2">
        <v>77240.679999999993</v>
      </c>
      <c r="H31" s="9">
        <v>110085.28</v>
      </c>
      <c r="I31" s="2">
        <f t="shared" si="0"/>
        <v>0</v>
      </c>
      <c r="J31" s="2">
        <f t="shared" si="1"/>
        <v>77240.679999999993</v>
      </c>
      <c r="K31" s="2">
        <f t="shared" si="2"/>
        <v>32844.600000000006</v>
      </c>
      <c r="L31" s="2">
        <f t="shared" si="3"/>
        <v>1.0800000000017462</v>
      </c>
      <c r="M31" s="12">
        <f t="shared" si="4"/>
        <v>99.999018952030028</v>
      </c>
    </row>
    <row r="32" spans="1:13" x14ac:dyDescent="0.25">
      <c r="A32">
        <v>854</v>
      </c>
      <c r="B32">
        <v>85401</v>
      </c>
      <c r="C32">
        <v>411</v>
      </c>
      <c r="D32" s="2">
        <v>395654.21</v>
      </c>
      <c r="E32" s="2">
        <v>19972.490000000002</v>
      </c>
      <c r="F32" s="2">
        <v>38526.449999999997</v>
      </c>
      <c r="G32" s="2">
        <v>61423.83</v>
      </c>
      <c r="H32" s="9">
        <v>101602.36</v>
      </c>
      <c r="I32" s="2">
        <f t="shared" si="0"/>
        <v>18553.959999999995</v>
      </c>
      <c r="J32" s="2">
        <f t="shared" si="1"/>
        <v>22897.380000000005</v>
      </c>
      <c r="K32" s="2">
        <f t="shared" si="2"/>
        <v>40178.53</v>
      </c>
      <c r="L32" s="2">
        <f t="shared" si="3"/>
        <v>294051.85000000003</v>
      </c>
      <c r="M32" s="12">
        <f t="shared" si="4"/>
        <v>25.679585211541156</v>
      </c>
    </row>
    <row r="33" spans="1:13" x14ac:dyDescent="0.25">
      <c r="A33">
        <v>854</v>
      </c>
      <c r="B33">
        <v>85401</v>
      </c>
      <c r="C33">
        <v>412</v>
      </c>
      <c r="D33" s="2">
        <v>56612.37</v>
      </c>
      <c r="E33" s="2">
        <v>2115.12</v>
      </c>
      <c r="F33" s="2">
        <v>4010.96</v>
      </c>
      <c r="G33" s="2">
        <v>6227.35</v>
      </c>
      <c r="H33" s="9">
        <v>10330.82</v>
      </c>
      <c r="I33" s="2">
        <f t="shared" si="0"/>
        <v>1895.8400000000001</v>
      </c>
      <c r="J33" s="2">
        <f t="shared" si="1"/>
        <v>2216.3900000000003</v>
      </c>
      <c r="K33" s="2">
        <f t="shared" si="2"/>
        <v>4103.4699999999993</v>
      </c>
      <c r="L33" s="2">
        <f t="shared" si="3"/>
        <v>46281.55</v>
      </c>
      <c r="M33" s="12">
        <f t="shared" si="4"/>
        <v>18.24834395733653</v>
      </c>
    </row>
    <row r="34" spans="1:13" x14ac:dyDescent="0.25">
      <c r="A34">
        <v>854</v>
      </c>
      <c r="B34">
        <v>85412</v>
      </c>
      <c r="C34">
        <v>411</v>
      </c>
      <c r="D34" s="2">
        <v>1444</v>
      </c>
      <c r="E34" s="2">
        <v>0</v>
      </c>
      <c r="F34" s="2"/>
      <c r="G34" s="2">
        <v>0</v>
      </c>
      <c r="H34" s="9">
        <v>0</v>
      </c>
      <c r="I34" s="2">
        <f t="shared" si="0"/>
        <v>0</v>
      </c>
      <c r="J34" s="2">
        <f t="shared" si="1"/>
        <v>0</v>
      </c>
      <c r="K34" s="2">
        <f t="shared" si="2"/>
        <v>0</v>
      </c>
      <c r="L34" s="2">
        <f t="shared" si="3"/>
        <v>1444</v>
      </c>
      <c r="M34" s="12">
        <f t="shared" si="4"/>
        <v>0</v>
      </c>
    </row>
    <row r="35" spans="1:13" x14ac:dyDescent="0.25">
      <c r="A35">
        <v>854</v>
      </c>
      <c r="B35">
        <v>85412</v>
      </c>
      <c r="C35">
        <v>412</v>
      </c>
      <c r="D35" s="2">
        <v>5206</v>
      </c>
      <c r="E35" s="2">
        <v>0</v>
      </c>
      <c r="F35" s="2"/>
      <c r="G35" s="2">
        <v>0</v>
      </c>
      <c r="H35" s="9">
        <v>0</v>
      </c>
      <c r="I35" s="2">
        <f t="shared" si="0"/>
        <v>0</v>
      </c>
      <c r="J35" s="2">
        <f t="shared" si="1"/>
        <v>0</v>
      </c>
      <c r="K35" s="2">
        <f t="shared" si="2"/>
        <v>0</v>
      </c>
      <c r="L35" s="2">
        <f t="shared" si="3"/>
        <v>5206</v>
      </c>
      <c r="M35" s="12">
        <f t="shared" si="4"/>
        <v>0</v>
      </c>
    </row>
    <row r="36" spans="1:13" x14ac:dyDescent="0.25">
      <c r="A36">
        <v>854</v>
      </c>
      <c r="B36">
        <v>85412</v>
      </c>
      <c r="C36">
        <v>417</v>
      </c>
      <c r="D36" s="2">
        <v>58400</v>
      </c>
      <c r="E36" s="2">
        <v>0</v>
      </c>
      <c r="F36" s="2"/>
      <c r="G36" s="2">
        <v>0</v>
      </c>
      <c r="H36" s="9">
        <v>0</v>
      </c>
      <c r="I36" s="2">
        <f t="shared" si="0"/>
        <v>0</v>
      </c>
      <c r="J36" s="2">
        <f t="shared" si="1"/>
        <v>0</v>
      </c>
      <c r="K36" s="2">
        <f t="shared" si="2"/>
        <v>0</v>
      </c>
      <c r="L36" s="2">
        <f t="shared" si="3"/>
        <v>58400</v>
      </c>
      <c r="M36" s="12">
        <f t="shared" si="4"/>
        <v>0</v>
      </c>
    </row>
    <row r="37" spans="1:13" x14ac:dyDescent="0.25">
      <c r="A37" s="1"/>
      <c r="B37" s="1"/>
      <c r="C37" s="1"/>
      <c r="D37" s="7">
        <f>SUM(D4:D36)</f>
        <v>41341505.590000004</v>
      </c>
      <c r="E37" s="7">
        <f>SUM(E4:E36)</f>
        <v>2720755.3500000006</v>
      </c>
      <c r="F37" s="7">
        <f t="shared" ref="F37:H37" si="5">SUM(F4:F36)</f>
        <v>5519283.4600000018</v>
      </c>
      <c r="G37" s="7">
        <f t="shared" si="5"/>
        <v>10187525.510000004</v>
      </c>
      <c r="H37" s="7">
        <f t="shared" si="5"/>
        <v>14409839.790000001</v>
      </c>
      <c r="I37" s="7">
        <f t="shared" ref="I37:K37" si="6">SUM(I4:I36)</f>
        <v>2798528.1100000003</v>
      </c>
      <c r="J37" s="7">
        <f t="shared" si="6"/>
        <v>4668242.049999998</v>
      </c>
      <c r="K37" s="7">
        <f t="shared" si="6"/>
        <v>4222314.2799999984</v>
      </c>
      <c r="L37" s="7">
        <f>SUM(L4:L36)</f>
        <v>26931665.799999997</v>
      </c>
      <c r="M37" s="12">
        <f t="shared" si="4"/>
        <v>34.855624110326453</v>
      </c>
    </row>
  </sheetData>
  <mergeCells count="2">
    <mergeCell ref="A1:M1"/>
    <mergeCell ref="A2:M2"/>
  </mergeCells>
  <pageMargins left="0.7" right="0.7" top="0.75" bottom="0.75" header="0.3" footer="0.3"/>
  <pageSetup paperSize="9" scale="7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workbookViewId="0">
      <selection activeCell="H4" sqref="H4:H25"/>
    </sheetView>
  </sheetViews>
  <sheetFormatPr defaultRowHeight="15" x14ac:dyDescent="0.25"/>
  <cols>
    <col min="1" max="1" width="6" customWidth="1"/>
    <col min="4" max="4" width="16.85546875" bestFit="1" customWidth="1"/>
    <col min="5" max="11" width="16.5703125" customWidth="1"/>
    <col min="12" max="12" width="17.7109375" customWidth="1"/>
  </cols>
  <sheetData>
    <row r="1" spans="1:13" ht="15.75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3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2.6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12</v>
      </c>
      <c r="F3" s="6" t="s">
        <v>13</v>
      </c>
      <c r="G3" s="6" t="s">
        <v>15</v>
      </c>
      <c r="H3" s="6" t="s">
        <v>19</v>
      </c>
      <c r="I3" s="6" t="s">
        <v>14</v>
      </c>
      <c r="J3" s="6" t="s">
        <v>16</v>
      </c>
      <c r="K3" s="6" t="s">
        <v>20</v>
      </c>
      <c r="L3" s="6" t="s">
        <v>5</v>
      </c>
      <c r="M3" s="5" t="s">
        <v>4</v>
      </c>
    </row>
    <row r="4" spans="1:13" x14ac:dyDescent="0.25">
      <c r="A4">
        <v>851</v>
      </c>
      <c r="B4">
        <v>85153</v>
      </c>
      <c r="C4" s="3">
        <v>411</v>
      </c>
      <c r="D4" s="2">
        <v>500</v>
      </c>
      <c r="E4" s="2">
        <v>0</v>
      </c>
      <c r="F4" s="2">
        <v>436.5</v>
      </c>
      <c r="G4" s="2">
        <v>436.5</v>
      </c>
      <c r="H4" s="9">
        <v>436.5</v>
      </c>
      <c r="I4" s="2">
        <f>F4-E4</f>
        <v>436.5</v>
      </c>
      <c r="J4" s="2">
        <f>G4-F4</f>
        <v>0</v>
      </c>
      <c r="K4" s="2">
        <f>H4-G4</f>
        <v>0</v>
      </c>
      <c r="L4" s="2">
        <f>D4-H4</f>
        <v>63.5</v>
      </c>
      <c r="M4" s="4">
        <f>H4*100/D4</f>
        <v>87.3</v>
      </c>
    </row>
    <row r="5" spans="1:13" x14ac:dyDescent="0.25">
      <c r="A5">
        <v>851</v>
      </c>
      <c r="B5">
        <v>85153</v>
      </c>
      <c r="C5" s="3">
        <v>417</v>
      </c>
      <c r="D5" s="2">
        <v>2500</v>
      </c>
      <c r="E5" s="2">
        <v>1834.25</v>
      </c>
      <c r="F5" s="2">
        <v>2500</v>
      </c>
      <c r="G5" s="2">
        <v>2500</v>
      </c>
      <c r="H5" s="9">
        <v>2500</v>
      </c>
      <c r="I5" s="2">
        <f t="shared" ref="I5:I25" si="0">F5-E5</f>
        <v>665.75</v>
      </c>
      <c r="J5" s="2">
        <f t="shared" ref="J5:J25" si="1">G5-F5</f>
        <v>0</v>
      </c>
      <c r="K5" s="2">
        <f t="shared" ref="K5:K25" si="2">H5-G5</f>
        <v>0</v>
      </c>
      <c r="L5" s="2">
        <f t="shared" ref="L5:L25" si="3">D5-H5</f>
        <v>0</v>
      </c>
      <c r="M5" s="12">
        <f t="shared" ref="M5:M26" si="4">H5*100/D5</f>
        <v>100</v>
      </c>
    </row>
    <row r="6" spans="1:13" x14ac:dyDescent="0.25">
      <c r="A6">
        <v>851</v>
      </c>
      <c r="B6">
        <v>85154</v>
      </c>
      <c r="C6" s="3">
        <v>411</v>
      </c>
      <c r="D6" s="2">
        <v>5000</v>
      </c>
      <c r="E6" s="2">
        <v>0</v>
      </c>
      <c r="F6" s="2">
        <v>0</v>
      </c>
      <c r="G6" s="2">
        <v>0</v>
      </c>
      <c r="H6" s="9">
        <v>0</v>
      </c>
      <c r="I6" s="2">
        <f t="shared" si="0"/>
        <v>0</v>
      </c>
      <c r="J6" s="2">
        <f t="shared" si="1"/>
        <v>0</v>
      </c>
      <c r="K6" s="2">
        <f t="shared" si="2"/>
        <v>0</v>
      </c>
      <c r="L6" s="2">
        <f t="shared" si="3"/>
        <v>5000</v>
      </c>
      <c r="M6" s="12">
        <f t="shared" si="4"/>
        <v>0</v>
      </c>
    </row>
    <row r="7" spans="1:13" x14ac:dyDescent="0.25">
      <c r="A7">
        <v>851</v>
      </c>
      <c r="B7">
        <v>85154</v>
      </c>
      <c r="C7" s="3">
        <v>417</v>
      </c>
      <c r="D7" s="2">
        <v>217700</v>
      </c>
      <c r="E7" s="2">
        <v>7321.21</v>
      </c>
      <c r="F7" s="2">
        <v>17286.25</v>
      </c>
      <c r="G7" s="2">
        <v>29014.04</v>
      </c>
      <c r="H7" s="9">
        <v>36679.35</v>
      </c>
      <c r="I7" s="2">
        <f t="shared" si="0"/>
        <v>9965.0400000000009</v>
      </c>
      <c r="J7" s="2">
        <f t="shared" si="1"/>
        <v>11727.79</v>
      </c>
      <c r="K7" s="2">
        <f t="shared" si="2"/>
        <v>7665.3099999999977</v>
      </c>
      <c r="L7" s="2">
        <f t="shared" si="3"/>
        <v>181020.65</v>
      </c>
      <c r="M7" s="12">
        <f t="shared" si="4"/>
        <v>16.84857602204869</v>
      </c>
    </row>
    <row r="8" spans="1:13" x14ac:dyDescent="0.25">
      <c r="A8">
        <v>852</v>
      </c>
      <c r="B8">
        <v>85219</v>
      </c>
      <c r="C8" s="3">
        <v>401</v>
      </c>
      <c r="D8" s="2">
        <v>949120</v>
      </c>
      <c r="E8" s="2">
        <v>86570.04</v>
      </c>
      <c r="F8" s="2">
        <v>145528.53</v>
      </c>
      <c r="G8" s="2">
        <v>206238.33</v>
      </c>
      <c r="H8" s="9">
        <v>272282.53000000003</v>
      </c>
      <c r="I8" s="2">
        <f t="shared" si="0"/>
        <v>58958.490000000005</v>
      </c>
      <c r="J8" s="2">
        <f t="shared" si="1"/>
        <v>60709.799999999988</v>
      </c>
      <c r="K8" s="2">
        <f t="shared" si="2"/>
        <v>66044.200000000041</v>
      </c>
      <c r="L8" s="2">
        <f t="shared" si="3"/>
        <v>676837.47</v>
      </c>
      <c r="M8" s="12">
        <f t="shared" si="4"/>
        <v>28.687892995616995</v>
      </c>
    </row>
    <row r="9" spans="1:13" x14ac:dyDescent="0.25">
      <c r="A9">
        <v>852</v>
      </c>
      <c r="B9">
        <v>85219</v>
      </c>
      <c r="C9" s="3">
        <v>404</v>
      </c>
      <c r="D9" s="2">
        <v>70000</v>
      </c>
      <c r="E9" s="2">
        <v>44915.87</v>
      </c>
      <c r="F9" s="2">
        <v>63674.720000000001</v>
      </c>
      <c r="G9" s="2">
        <v>63674.720000000001</v>
      </c>
      <c r="H9" s="9">
        <v>63674.720000000001</v>
      </c>
      <c r="I9" s="2">
        <f t="shared" si="0"/>
        <v>18758.849999999999</v>
      </c>
      <c r="J9" s="2">
        <f t="shared" si="1"/>
        <v>0</v>
      </c>
      <c r="K9" s="2">
        <f t="shared" si="2"/>
        <v>0</v>
      </c>
      <c r="L9" s="2">
        <f t="shared" si="3"/>
        <v>6325.2799999999988</v>
      </c>
      <c r="M9" s="12">
        <f t="shared" si="4"/>
        <v>90.963885714285709</v>
      </c>
    </row>
    <row r="10" spans="1:13" x14ac:dyDescent="0.25">
      <c r="A10">
        <v>852</v>
      </c>
      <c r="B10">
        <v>85219</v>
      </c>
      <c r="C10" s="3">
        <v>411</v>
      </c>
      <c r="D10" s="2">
        <v>189984</v>
      </c>
      <c r="E10" s="2">
        <v>22877.87</v>
      </c>
      <c r="F10" s="2">
        <v>43685.89</v>
      </c>
      <c r="G10" s="2">
        <v>52806.04</v>
      </c>
      <c r="H10" s="9">
        <v>70994.91</v>
      </c>
      <c r="I10" s="2">
        <f t="shared" si="0"/>
        <v>20808.02</v>
      </c>
      <c r="J10" s="2">
        <f t="shared" si="1"/>
        <v>9120.1500000000015</v>
      </c>
      <c r="K10" s="2">
        <f t="shared" si="2"/>
        <v>18188.870000000003</v>
      </c>
      <c r="L10" s="2">
        <f t="shared" si="3"/>
        <v>118989.09</v>
      </c>
      <c r="M10" s="12">
        <f t="shared" si="4"/>
        <v>37.36888895907024</v>
      </c>
    </row>
    <row r="11" spans="1:13" x14ac:dyDescent="0.25">
      <c r="A11">
        <v>852</v>
      </c>
      <c r="B11">
        <v>85219</v>
      </c>
      <c r="C11" s="3">
        <v>412</v>
      </c>
      <c r="D11" s="2">
        <v>25613</v>
      </c>
      <c r="E11" s="2">
        <v>1947.8</v>
      </c>
      <c r="F11" s="2">
        <v>3699.5</v>
      </c>
      <c r="G11" s="2">
        <v>4543.8100000000004</v>
      </c>
      <c r="H11" s="9">
        <v>5327.58</v>
      </c>
      <c r="I11" s="2">
        <f t="shared" si="0"/>
        <v>1751.7</v>
      </c>
      <c r="J11" s="2">
        <f t="shared" si="1"/>
        <v>844.3100000000004</v>
      </c>
      <c r="K11" s="2">
        <f t="shared" si="2"/>
        <v>783.76999999999953</v>
      </c>
      <c r="L11" s="2">
        <f t="shared" si="3"/>
        <v>20285.419999999998</v>
      </c>
      <c r="M11" s="12">
        <f t="shared" si="4"/>
        <v>20.800296724319683</v>
      </c>
    </row>
    <row r="12" spans="1:13" x14ac:dyDescent="0.25">
      <c r="A12">
        <v>852</v>
      </c>
      <c r="B12">
        <v>85219</v>
      </c>
      <c r="C12" s="3">
        <v>417</v>
      </c>
      <c r="D12" s="2">
        <v>11800</v>
      </c>
      <c r="E12" s="2">
        <v>1500</v>
      </c>
      <c r="F12" s="2">
        <v>3000</v>
      </c>
      <c r="G12" s="2">
        <v>4500</v>
      </c>
      <c r="H12" s="9">
        <v>6223</v>
      </c>
      <c r="I12" s="2">
        <f t="shared" si="0"/>
        <v>1500</v>
      </c>
      <c r="J12" s="2">
        <f t="shared" si="1"/>
        <v>1500</v>
      </c>
      <c r="K12" s="2">
        <f t="shared" si="2"/>
        <v>1723</v>
      </c>
      <c r="L12" s="2">
        <f t="shared" si="3"/>
        <v>5577</v>
      </c>
      <c r="M12" s="12">
        <f t="shared" si="4"/>
        <v>52.737288135593218</v>
      </c>
    </row>
    <row r="13" spans="1:13" x14ac:dyDescent="0.25">
      <c r="A13">
        <v>855</v>
      </c>
      <c r="B13">
        <v>85501</v>
      </c>
      <c r="C13">
        <v>401</v>
      </c>
      <c r="D13" s="2">
        <v>234000</v>
      </c>
      <c r="E13" s="2">
        <v>13337.84</v>
      </c>
      <c r="F13" s="2">
        <v>31036.15</v>
      </c>
      <c r="G13" s="2">
        <v>49024.06</v>
      </c>
      <c r="H13" s="9">
        <v>69339.789999999994</v>
      </c>
      <c r="I13" s="2">
        <f t="shared" si="0"/>
        <v>17698.310000000001</v>
      </c>
      <c r="J13" s="2">
        <f t="shared" si="1"/>
        <v>17987.909999999996</v>
      </c>
      <c r="K13" s="2">
        <f t="shared" si="2"/>
        <v>20315.729999999996</v>
      </c>
      <c r="L13" s="2">
        <f t="shared" si="3"/>
        <v>164660.21000000002</v>
      </c>
      <c r="M13" s="12">
        <f t="shared" si="4"/>
        <v>29.632388888888887</v>
      </c>
    </row>
    <row r="14" spans="1:13" x14ac:dyDescent="0.25">
      <c r="A14">
        <v>855</v>
      </c>
      <c r="B14">
        <v>85501</v>
      </c>
      <c r="C14">
        <v>404</v>
      </c>
      <c r="D14" s="2">
        <v>13000</v>
      </c>
      <c r="E14" s="2">
        <v>11255.35</v>
      </c>
      <c r="F14" s="2">
        <v>12528.35</v>
      </c>
      <c r="G14" s="2">
        <v>12528.35</v>
      </c>
      <c r="H14" s="9">
        <v>12528.35</v>
      </c>
      <c r="I14" s="2">
        <f t="shared" si="0"/>
        <v>1273</v>
      </c>
      <c r="J14" s="2">
        <f t="shared" si="1"/>
        <v>0</v>
      </c>
      <c r="K14" s="2">
        <f t="shared" si="2"/>
        <v>0</v>
      </c>
      <c r="L14" s="2">
        <f t="shared" si="3"/>
        <v>471.64999999999964</v>
      </c>
      <c r="M14" s="12">
        <f>H14*100/D14</f>
        <v>96.371923076923082</v>
      </c>
    </row>
    <row r="15" spans="1:13" x14ac:dyDescent="0.25">
      <c r="A15">
        <v>855</v>
      </c>
      <c r="B15">
        <v>85501</v>
      </c>
      <c r="C15">
        <v>411</v>
      </c>
      <c r="D15" s="2">
        <v>43400</v>
      </c>
      <c r="E15" s="2">
        <v>2254.2600000000002</v>
      </c>
      <c r="F15" s="2">
        <v>7300.85</v>
      </c>
      <c r="G15" s="2">
        <v>9674.0400000000009</v>
      </c>
      <c r="H15" s="9">
        <v>12026.71</v>
      </c>
      <c r="I15" s="2">
        <f t="shared" si="0"/>
        <v>5046.59</v>
      </c>
      <c r="J15" s="2">
        <f t="shared" si="1"/>
        <v>2373.1900000000005</v>
      </c>
      <c r="K15" s="2">
        <f t="shared" si="2"/>
        <v>2352.6699999999983</v>
      </c>
      <c r="L15" s="2">
        <f t="shared" si="3"/>
        <v>31373.29</v>
      </c>
      <c r="M15" s="12">
        <f t="shared" si="4"/>
        <v>27.7113133640553</v>
      </c>
    </row>
    <row r="16" spans="1:13" x14ac:dyDescent="0.25">
      <c r="A16">
        <v>855</v>
      </c>
      <c r="B16">
        <v>85501</v>
      </c>
      <c r="C16">
        <v>412</v>
      </c>
      <c r="D16" s="2">
        <v>6051</v>
      </c>
      <c r="E16" s="2">
        <v>316.32</v>
      </c>
      <c r="F16" s="2">
        <v>1024.47</v>
      </c>
      <c r="G16" s="2">
        <v>1357.48</v>
      </c>
      <c r="H16" s="9">
        <v>2012.63</v>
      </c>
      <c r="I16" s="2">
        <f t="shared" si="0"/>
        <v>708.15000000000009</v>
      </c>
      <c r="J16" s="2">
        <f t="shared" si="1"/>
        <v>333.01</v>
      </c>
      <c r="K16" s="2">
        <f>H16-G16</f>
        <v>655.15000000000009</v>
      </c>
      <c r="L16" s="2">
        <f t="shared" si="3"/>
        <v>4038.37</v>
      </c>
      <c r="M16" s="12">
        <f t="shared" si="4"/>
        <v>33.26111386547678</v>
      </c>
    </row>
    <row r="17" spans="1:13" x14ac:dyDescent="0.25">
      <c r="A17">
        <v>855</v>
      </c>
      <c r="B17">
        <v>85502</v>
      </c>
      <c r="C17">
        <v>401</v>
      </c>
      <c r="D17" s="2">
        <v>270000</v>
      </c>
      <c r="E17" s="2">
        <v>23850.07</v>
      </c>
      <c r="F17" s="2">
        <v>42688.15</v>
      </c>
      <c r="G17" s="2">
        <v>70052.33</v>
      </c>
      <c r="H17" s="9">
        <v>99838.09</v>
      </c>
      <c r="I17" s="2">
        <f t="shared" si="0"/>
        <v>18838.080000000002</v>
      </c>
      <c r="J17" s="2">
        <f t="shared" si="1"/>
        <v>27364.18</v>
      </c>
      <c r="K17" s="2">
        <f t="shared" si="2"/>
        <v>29785.759999999995</v>
      </c>
      <c r="L17" s="2">
        <f t="shared" si="3"/>
        <v>170161.91</v>
      </c>
      <c r="M17" s="12">
        <f t="shared" si="4"/>
        <v>36.97707037037037</v>
      </c>
    </row>
    <row r="18" spans="1:13" x14ac:dyDescent="0.25">
      <c r="A18">
        <v>855</v>
      </c>
      <c r="B18">
        <v>85502</v>
      </c>
      <c r="C18">
        <v>404</v>
      </c>
      <c r="D18" s="2">
        <v>26000</v>
      </c>
      <c r="E18" s="2">
        <v>14736.16</v>
      </c>
      <c r="F18" s="2">
        <v>24315.85</v>
      </c>
      <c r="G18" s="2">
        <v>24315.85</v>
      </c>
      <c r="H18" s="9">
        <v>24315.85</v>
      </c>
      <c r="I18" s="2">
        <f t="shared" si="0"/>
        <v>9579.6899999999987</v>
      </c>
      <c r="J18" s="2">
        <f t="shared" si="1"/>
        <v>0</v>
      </c>
      <c r="K18" s="2">
        <f t="shared" si="2"/>
        <v>0</v>
      </c>
      <c r="L18" s="2">
        <f t="shared" si="3"/>
        <v>1684.1500000000015</v>
      </c>
      <c r="M18" s="12">
        <f t="shared" si="4"/>
        <v>93.522499999999994</v>
      </c>
    </row>
    <row r="19" spans="1:13" x14ac:dyDescent="0.25">
      <c r="A19">
        <v>855</v>
      </c>
      <c r="B19">
        <v>85502</v>
      </c>
      <c r="C19">
        <v>411</v>
      </c>
      <c r="D19" s="2">
        <v>52037</v>
      </c>
      <c r="E19" s="2">
        <v>5949.51</v>
      </c>
      <c r="F19" s="2">
        <v>13014.59</v>
      </c>
      <c r="G19" s="2">
        <v>16868.900000000001</v>
      </c>
      <c r="H19" s="9">
        <v>28550.16</v>
      </c>
      <c r="I19" s="2">
        <f t="shared" si="0"/>
        <v>7065.08</v>
      </c>
      <c r="J19" s="2">
        <f t="shared" si="1"/>
        <v>3854.3100000000013</v>
      </c>
      <c r="K19" s="2">
        <f t="shared" si="2"/>
        <v>11681.259999999998</v>
      </c>
      <c r="L19" s="2">
        <f t="shared" si="3"/>
        <v>23486.84</v>
      </c>
      <c r="M19" s="12">
        <f t="shared" si="4"/>
        <v>54.865115206487694</v>
      </c>
    </row>
    <row r="20" spans="1:13" x14ac:dyDescent="0.25">
      <c r="A20">
        <v>855</v>
      </c>
      <c r="B20">
        <v>85502</v>
      </c>
      <c r="C20">
        <v>412</v>
      </c>
      <c r="D20" s="2">
        <v>6793</v>
      </c>
      <c r="E20" s="2">
        <v>585.91999999999996</v>
      </c>
      <c r="F20" s="2">
        <v>1275.22</v>
      </c>
      <c r="G20" s="2">
        <v>1640.64</v>
      </c>
      <c r="H20" s="9">
        <v>2615.94</v>
      </c>
      <c r="I20" s="2">
        <f t="shared" si="0"/>
        <v>689.30000000000007</v>
      </c>
      <c r="J20" s="2">
        <f t="shared" si="1"/>
        <v>365.42000000000007</v>
      </c>
      <c r="K20" s="2">
        <f t="shared" si="2"/>
        <v>975.3</v>
      </c>
      <c r="L20" s="2">
        <f t="shared" si="3"/>
        <v>4177.0599999999995</v>
      </c>
      <c r="M20" s="12">
        <f t="shared" si="4"/>
        <v>38.509347858089207</v>
      </c>
    </row>
    <row r="21" spans="1:13" x14ac:dyDescent="0.25">
      <c r="A21">
        <v>855</v>
      </c>
      <c r="B21">
        <v>85502</v>
      </c>
      <c r="C21">
        <v>417</v>
      </c>
      <c r="D21" s="2">
        <v>8856</v>
      </c>
      <c r="E21" s="2">
        <v>0</v>
      </c>
      <c r="F21" s="2">
        <v>0</v>
      </c>
      <c r="G21" s="2">
        <v>0</v>
      </c>
      <c r="H21" s="9">
        <v>0</v>
      </c>
      <c r="I21" s="2">
        <f t="shared" si="0"/>
        <v>0</v>
      </c>
      <c r="J21" s="2">
        <f t="shared" si="1"/>
        <v>0</v>
      </c>
      <c r="K21" s="2">
        <f t="shared" si="2"/>
        <v>0</v>
      </c>
      <c r="L21" s="2">
        <f t="shared" si="3"/>
        <v>8856</v>
      </c>
      <c r="M21" s="12">
        <f t="shared" si="4"/>
        <v>0</v>
      </c>
    </row>
    <row r="22" spans="1:13" x14ac:dyDescent="0.25">
      <c r="A22">
        <v>855</v>
      </c>
      <c r="B22">
        <v>85504</v>
      </c>
      <c r="C22">
        <v>401</v>
      </c>
      <c r="D22" s="2">
        <v>64628</v>
      </c>
      <c r="E22" s="2">
        <v>5740.51</v>
      </c>
      <c r="F22" s="2">
        <v>10159.43</v>
      </c>
      <c r="G22" s="2">
        <v>14429.79</v>
      </c>
      <c r="H22" s="9">
        <v>25434.240000000002</v>
      </c>
      <c r="I22" s="2">
        <f t="shared" si="0"/>
        <v>4418.92</v>
      </c>
      <c r="J22" s="2">
        <f t="shared" si="1"/>
        <v>4270.3600000000006</v>
      </c>
      <c r="K22" s="2">
        <f t="shared" si="2"/>
        <v>11004.45</v>
      </c>
      <c r="L22" s="2">
        <f t="shared" si="3"/>
        <v>39193.759999999995</v>
      </c>
      <c r="M22" s="12">
        <f t="shared" si="4"/>
        <v>39.35483072352541</v>
      </c>
    </row>
    <row r="23" spans="1:13" x14ac:dyDescent="0.25">
      <c r="A23">
        <v>855</v>
      </c>
      <c r="B23">
        <v>85504</v>
      </c>
      <c r="C23">
        <v>404</v>
      </c>
      <c r="D23" s="2">
        <v>5000</v>
      </c>
      <c r="E23" s="2">
        <v>3255.39</v>
      </c>
      <c r="F23" s="2">
        <v>4614.38</v>
      </c>
      <c r="G23" s="2">
        <v>4614.38</v>
      </c>
      <c r="H23" s="9">
        <v>4614.38</v>
      </c>
      <c r="I23" s="2">
        <f t="shared" si="0"/>
        <v>1358.9900000000002</v>
      </c>
      <c r="J23" s="2">
        <f t="shared" si="1"/>
        <v>0</v>
      </c>
      <c r="K23" s="2">
        <f t="shared" si="2"/>
        <v>0</v>
      </c>
      <c r="L23" s="2">
        <f t="shared" si="3"/>
        <v>385.61999999999989</v>
      </c>
      <c r="M23" s="12">
        <f t="shared" si="4"/>
        <v>92.287599999999998</v>
      </c>
    </row>
    <row r="24" spans="1:13" x14ac:dyDescent="0.25">
      <c r="A24">
        <v>855</v>
      </c>
      <c r="B24">
        <v>85504</v>
      </c>
      <c r="C24">
        <v>411</v>
      </c>
      <c r="D24" s="2">
        <v>13120</v>
      </c>
      <c r="E24" s="2">
        <v>1342.51</v>
      </c>
      <c r="F24" s="2">
        <v>2778.05</v>
      </c>
      <c r="G24" s="2">
        <v>3483.5</v>
      </c>
      <c r="H24" s="9">
        <v>4885.42</v>
      </c>
      <c r="I24" s="2">
        <f t="shared" si="0"/>
        <v>1435.5400000000002</v>
      </c>
      <c r="J24" s="2">
        <f t="shared" si="1"/>
        <v>705.44999999999982</v>
      </c>
      <c r="K24" s="2">
        <f t="shared" si="2"/>
        <v>1401.92</v>
      </c>
      <c r="L24" s="2">
        <f t="shared" si="3"/>
        <v>8234.58</v>
      </c>
      <c r="M24" s="12">
        <f t="shared" si="4"/>
        <v>37.236432926829266</v>
      </c>
    </row>
    <row r="25" spans="1:13" x14ac:dyDescent="0.25">
      <c r="A25">
        <v>855</v>
      </c>
      <c r="B25">
        <v>85504</v>
      </c>
      <c r="C25">
        <v>412</v>
      </c>
      <c r="D25" s="2">
        <v>1828</v>
      </c>
      <c r="E25" s="2">
        <v>188.38</v>
      </c>
      <c r="F25" s="2">
        <v>389.82</v>
      </c>
      <c r="G25" s="2">
        <v>488.81</v>
      </c>
      <c r="H25" s="9">
        <v>686.79</v>
      </c>
      <c r="I25" s="2">
        <f t="shared" si="0"/>
        <v>201.44</v>
      </c>
      <c r="J25" s="2">
        <f t="shared" si="1"/>
        <v>98.990000000000009</v>
      </c>
      <c r="K25" s="2">
        <f t="shared" si="2"/>
        <v>197.97999999999996</v>
      </c>
      <c r="L25" s="2">
        <f t="shared" si="3"/>
        <v>1141.21</v>
      </c>
      <c r="M25" s="12">
        <f t="shared" si="4"/>
        <v>37.570568927789935</v>
      </c>
    </row>
    <row r="26" spans="1:13" x14ac:dyDescent="0.25">
      <c r="A26" s="1"/>
      <c r="B26" s="1"/>
      <c r="C26" s="1"/>
      <c r="D26" s="7">
        <f>SUM(D4:D25)</f>
        <v>2216930</v>
      </c>
      <c r="E26" s="7">
        <f>SUM(E4:E25)</f>
        <v>249779.26000000007</v>
      </c>
      <c r="F26" s="7">
        <f>SUM(F4:F25)</f>
        <v>430936.69999999995</v>
      </c>
      <c r="G26" s="7">
        <f t="shared" ref="G26:K26" si="5">SUM(G4:G25)</f>
        <v>572191.57000000007</v>
      </c>
      <c r="H26" s="7">
        <f t="shared" si="5"/>
        <v>744966.94</v>
      </c>
      <c r="I26" s="7">
        <f t="shared" si="5"/>
        <v>181157.43999999997</v>
      </c>
      <c r="J26" s="7">
        <f t="shared" si="5"/>
        <v>141254.87</v>
      </c>
      <c r="K26" s="7">
        <f t="shared" si="5"/>
        <v>172775.37000000005</v>
      </c>
      <c r="L26" s="7">
        <f>SUM(L4:L25)</f>
        <v>1471963.0600000003</v>
      </c>
      <c r="M26" s="12">
        <f t="shared" si="4"/>
        <v>33.603539128434363</v>
      </c>
    </row>
  </sheetData>
  <mergeCells count="2">
    <mergeCell ref="A1:M1"/>
    <mergeCell ref="A2:M2"/>
  </mergeCells>
  <pageMargins left="0.7" right="0.7" top="0.75" bottom="0.75" header="0.3" footer="0.3"/>
  <pageSetup paperSize="9" scale="71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5"/>
  <sheetViews>
    <sheetView workbookViewId="0">
      <selection activeCell="H4" sqref="H4:H15"/>
    </sheetView>
  </sheetViews>
  <sheetFormatPr defaultRowHeight="15" x14ac:dyDescent="0.25"/>
  <cols>
    <col min="1" max="1" width="6" customWidth="1"/>
    <col min="4" max="4" width="16.85546875" bestFit="1" customWidth="1"/>
    <col min="5" max="11" width="16.5703125" customWidth="1"/>
    <col min="12" max="12" width="17.7109375" customWidth="1"/>
  </cols>
  <sheetData>
    <row r="1" spans="1:13" ht="15.75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2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12</v>
      </c>
      <c r="F3" s="6" t="s">
        <v>13</v>
      </c>
      <c r="G3" s="6" t="s">
        <v>15</v>
      </c>
      <c r="H3" s="6" t="s">
        <v>22</v>
      </c>
      <c r="I3" s="6" t="s">
        <v>14</v>
      </c>
      <c r="J3" s="6" t="s">
        <v>16</v>
      </c>
      <c r="K3" s="6" t="s">
        <v>20</v>
      </c>
      <c r="L3" s="6" t="s">
        <v>5</v>
      </c>
      <c r="M3" s="5" t="s">
        <v>4</v>
      </c>
    </row>
    <row r="4" spans="1:13" x14ac:dyDescent="0.25">
      <c r="A4">
        <v>630</v>
      </c>
      <c r="B4">
        <v>63003</v>
      </c>
      <c r="C4">
        <v>411</v>
      </c>
      <c r="D4" s="2">
        <v>1950</v>
      </c>
      <c r="E4" s="2">
        <v>0</v>
      </c>
      <c r="F4" s="2">
        <v>0</v>
      </c>
      <c r="G4" s="2">
        <v>0</v>
      </c>
      <c r="H4" s="9"/>
      <c r="I4" s="2">
        <f>F4-E4</f>
        <v>0</v>
      </c>
      <c r="J4" s="2">
        <f>G4-F4</f>
        <v>0</v>
      </c>
      <c r="K4" s="2">
        <f>H4-G4</f>
        <v>0</v>
      </c>
      <c r="L4" s="2">
        <f>D4-H4</f>
        <v>1950</v>
      </c>
      <c r="M4" s="4">
        <f>H4*100/D4</f>
        <v>0</v>
      </c>
    </row>
    <row r="5" spans="1:13" x14ac:dyDescent="0.25">
      <c r="A5">
        <v>630</v>
      </c>
      <c r="B5">
        <v>63003</v>
      </c>
      <c r="C5">
        <v>412</v>
      </c>
      <c r="D5" s="2">
        <v>280</v>
      </c>
      <c r="E5" s="2">
        <v>0</v>
      </c>
      <c r="F5" s="2">
        <v>0</v>
      </c>
      <c r="G5" s="2">
        <v>0</v>
      </c>
      <c r="H5" s="9"/>
      <c r="I5" s="2">
        <f t="shared" ref="I5:I6" si="0">F5-E5</f>
        <v>0</v>
      </c>
      <c r="J5" s="2">
        <f t="shared" ref="J5:J6" si="1">G5-F5</f>
        <v>0</v>
      </c>
      <c r="K5" s="2">
        <f t="shared" ref="K5:K14" si="2">H5-G5</f>
        <v>0</v>
      </c>
      <c r="L5" s="2">
        <f t="shared" ref="L5:L14" si="3">D5-H5</f>
        <v>280</v>
      </c>
      <c r="M5" s="12">
        <f t="shared" ref="M5:M15" si="4">H5*100/D5</f>
        <v>0</v>
      </c>
    </row>
    <row r="6" spans="1:13" x14ac:dyDescent="0.25">
      <c r="A6">
        <v>630</v>
      </c>
      <c r="B6">
        <v>63003</v>
      </c>
      <c r="C6">
        <v>417</v>
      </c>
      <c r="D6" s="2">
        <v>11400</v>
      </c>
      <c r="E6" s="2">
        <v>0</v>
      </c>
      <c r="F6" s="2">
        <v>0</v>
      </c>
      <c r="G6" s="2">
        <v>0</v>
      </c>
      <c r="H6" s="9"/>
      <c r="I6" s="2">
        <f t="shared" si="0"/>
        <v>0</v>
      </c>
      <c r="J6" s="2">
        <f t="shared" si="1"/>
        <v>0</v>
      </c>
      <c r="K6" s="2">
        <f t="shared" si="2"/>
        <v>0</v>
      </c>
      <c r="L6" s="2">
        <f t="shared" si="3"/>
        <v>11400</v>
      </c>
      <c r="M6" s="12">
        <f t="shared" si="4"/>
        <v>0</v>
      </c>
    </row>
    <row r="7" spans="1:13" x14ac:dyDescent="0.25">
      <c r="A7">
        <v>926</v>
      </c>
      <c r="B7">
        <v>92601</v>
      </c>
      <c r="C7">
        <v>411</v>
      </c>
      <c r="D7" s="2">
        <v>2260</v>
      </c>
      <c r="E7" s="2">
        <v>0</v>
      </c>
      <c r="F7" s="2">
        <v>0</v>
      </c>
      <c r="G7" s="2">
        <v>0</v>
      </c>
      <c r="H7" s="9">
        <v>250.35</v>
      </c>
      <c r="I7" s="2">
        <f>F7-E7</f>
        <v>0</v>
      </c>
      <c r="J7" s="2">
        <f>G7-F7</f>
        <v>0</v>
      </c>
      <c r="K7" s="2">
        <f t="shared" si="2"/>
        <v>250.35</v>
      </c>
      <c r="L7" s="2">
        <f t="shared" si="3"/>
        <v>2009.65</v>
      </c>
      <c r="M7" s="12">
        <f>H7*100/D7</f>
        <v>11.077433628318584</v>
      </c>
    </row>
    <row r="8" spans="1:13" x14ac:dyDescent="0.25">
      <c r="A8">
        <v>926</v>
      </c>
      <c r="B8">
        <v>92601</v>
      </c>
      <c r="C8">
        <v>412</v>
      </c>
      <c r="D8" s="2">
        <v>330</v>
      </c>
      <c r="E8" s="2">
        <v>0</v>
      </c>
      <c r="F8" s="2">
        <v>0</v>
      </c>
      <c r="G8" s="2">
        <v>0</v>
      </c>
      <c r="H8" s="9">
        <v>35.869999999999997</v>
      </c>
      <c r="I8" s="2">
        <f t="shared" ref="I8:I14" si="5">F8-E8</f>
        <v>0</v>
      </c>
      <c r="J8" s="2">
        <f t="shared" ref="J8:J14" si="6">G8-F8</f>
        <v>0</v>
      </c>
      <c r="K8" s="2">
        <f t="shared" si="2"/>
        <v>35.869999999999997</v>
      </c>
      <c r="L8" s="2">
        <f t="shared" si="3"/>
        <v>294.13</v>
      </c>
      <c r="M8" s="12">
        <f t="shared" si="4"/>
        <v>10.869696969696969</v>
      </c>
    </row>
    <row r="9" spans="1:13" x14ac:dyDescent="0.25">
      <c r="A9">
        <v>926</v>
      </c>
      <c r="B9">
        <v>92601</v>
      </c>
      <c r="C9">
        <v>417</v>
      </c>
      <c r="D9" s="2">
        <v>13180</v>
      </c>
      <c r="E9" s="2">
        <v>0</v>
      </c>
      <c r="F9" s="2">
        <v>0</v>
      </c>
      <c r="G9" s="2">
        <v>1182.23</v>
      </c>
      <c r="H9" s="9">
        <v>1464</v>
      </c>
      <c r="I9" s="2">
        <f t="shared" si="5"/>
        <v>0</v>
      </c>
      <c r="J9" s="2">
        <f t="shared" si="6"/>
        <v>1182.23</v>
      </c>
      <c r="K9" s="2">
        <f t="shared" si="2"/>
        <v>281.77</v>
      </c>
      <c r="L9" s="2">
        <f t="shared" si="3"/>
        <v>11716</v>
      </c>
      <c r="M9" s="12">
        <f t="shared" si="4"/>
        <v>11.107738998482549</v>
      </c>
    </row>
    <row r="10" spans="1:13" x14ac:dyDescent="0.25">
      <c r="A10">
        <v>926</v>
      </c>
      <c r="B10">
        <v>92605</v>
      </c>
      <c r="C10">
        <v>401</v>
      </c>
      <c r="D10" s="2">
        <v>1138350</v>
      </c>
      <c r="E10" s="2">
        <v>54141.58</v>
      </c>
      <c r="F10" s="2">
        <v>122689.71</v>
      </c>
      <c r="G10" s="2">
        <v>198800.75</v>
      </c>
      <c r="H10" s="9">
        <v>272178.52</v>
      </c>
      <c r="I10" s="2">
        <f t="shared" si="5"/>
        <v>68548.13</v>
      </c>
      <c r="J10" s="2">
        <f t="shared" si="6"/>
        <v>76111.039999999994</v>
      </c>
      <c r="K10" s="2">
        <f t="shared" si="2"/>
        <v>73377.770000000019</v>
      </c>
      <c r="L10" s="2">
        <f t="shared" si="3"/>
        <v>866171.48</v>
      </c>
      <c r="M10" s="12">
        <f t="shared" si="4"/>
        <v>23.909915228181138</v>
      </c>
    </row>
    <row r="11" spans="1:13" x14ac:dyDescent="0.25">
      <c r="A11">
        <v>926</v>
      </c>
      <c r="B11">
        <v>92605</v>
      </c>
      <c r="C11">
        <v>404</v>
      </c>
      <c r="D11" s="2">
        <v>85220</v>
      </c>
      <c r="E11" s="2">
        <v>0</v>
      </c>
      <c r="F11" s="2">
        <v>0</v>
      </c>
      <c r="G11" s="2">
        <v>56496.46</v>
      </c>
      <c r="H11" s="9">
        <v>71948.06</v>
      </c>
      <c r="I11" s="2">
        <f t="shared" si="5"/>
        <v>0</v>
      </c>
      <c r="J11" s="2">
        <f t="shared" si="6"/>
        <v>56496.46</v>
      </c>
      <c r="K11" s="2">
        <f t="shared" si="2"/>
        <v>15451.599999999999</v>
      </c>
      <c r="L11" s="2">
        <f t="shared" si="3"/>
        <v>13271.940000000002</v>
      </c>
      <c r="M11" s="12">
        <f t="shared" si="4"/>
        <v>84.42626144097629</v>
      </c>
    </row>
    <row r="12" spans="1:13" x14ac:dyDescent="0.25">
      <c r="A12">
        <v>926</v>
      </c>
      <c r="B12">
        <v>92605</v>
      </c>
      <c r="C12">
        <v>411</v>
      </c>
      <c r="D12" s="2">
        <v>254450</v>
      </c>
      <c r="E12" s="2">
        <v>0</v>
      </c>
      <c r="F12" s="2">
        <v>12417.6</v>
      </c>
      <c r="G12" s="2">
        <v>25036.23</v>
      </c>
      <c r="H12" s="9">
        <v>50278.09</v>
      </c>
      <c r="I12" s="2">
        <f t="shared" si="5"/>
        <v>12417.6</v>
      </c>
      <c r="J12" s="2">
        <f t="shared" si="6"/>
        <v>12618.63</v>
      </c>
      <c r="K12" s="2">
        <f t="shared" si="2"/>
        <v>25241.859999999997</v>
      </c>
      <c r="L12" s="2">
        <f t="shared" si="3"/>
        <v>204171.91</v>
      </c>
      <c r="M12" s="12">
        <f t="shared" si="4"/>
        <v>19.75951660444095</v>
      </c>
    </row>
    <row r="13" spans="1:13" x14ac:dyDescent="0.25">
      <c r="A13">
        <v>926</v>
      </c>
      <c r="B13">
        <v>92605</v>
      </c>
      <c r="C13">
        <v>412</v>
      </c>
      <c r="D13" s="2">
        <v>32690</v>
      </c>
      <c r="E13" s="2">
        <v>0</v>
      </c>
      <c r="F13" s="2">
        <v>1348.06</v>
      </c>
      <c r="G13" s="2">
        <v>2690.67</v>
      </c>
      <c r="H13" s="9">
        <v>5611.37</v>
      </c>
      <c r="I13" s="2">
        <f t="shared" si="5"/>
        <v>1348.06</v>
      </c>
      <c r="J13" s="2">
        <f t="shared" si="6"/>
        <v>1342.6100000000001</v>
      </c>
      <c r="K13" s="2">
        <f t="shared" si="2"/>
        <v>2920.7</v>
      </c>
      <c r="L13" s="2">
        <f t="shared" si="3"/>
        <v>27078.63</v>
      </c>
      <c r="M13" s="12">
        <f t="shared" si="4"/>
        <v>17.165402263689202</v>
      </c>
    </row>
    <row r="14" spans="1:13" x14ac:dyDescent="0.25">
      <c r="A14">
        <v>926</v>
      </c>
      <c r="B14">
        <v>92605</v>
      </c>
      <c r="C14">
        <v>417</v>
      </c>
      <c r="D14" s="2">
        <v>375800</v>
      </c>
      <c r="E14" s="2">
        <v>6694.89</v>
      </c>
      <c r="F14" s="2">
        <v>16181.32</v>
      </c>
      <c r="G14" s="2">
        <v>26267.27</v>
      </c>
      <c r="H14" s="9">
        <v>27392.1</v>
      </c>
      <c r="I14" s="2">
        <f t="shared" si="5"/>
        <v>9486.43</v>
      </c>
      <c r="J14" s="2">
        <f t="shared" si="6"/>
        <v>10085.950000000001</v>
      </c>
      <c r="K14" s="2">
        <f t="shared" si="2"/>
        <v>1124.8299999999981</v>
      </c>
      <c r="L14" s="2">
        <f t="shared" si="3"/>
        <v>348407.9</v>
      </c>
      <c r="M14" s="12">
        <f t="shared" si="4"/>
        <v>7.2890101117615753</v>
      </c>
    </row>
    <row r="15" spans="1:13" x14ac:dyDescent="0.25">
      <c r="A15" s="1"/>
      <c r="B15" s="1"/>
      <c r="C15" s="1"/>
      <c r="D15" s="7">
        <f>SUM(D4:D14)</f>
        <v>1915910</v>
      </c>
      <c r="E15" s="7">
        <f>SUM(E4:E14)</f>
        <v>60836.47</v>
      </c>
      <c r="F15" s="7">
        <f t="shared" ref="F15:L15" si="7">SUM(F4:F14)</f>
        <v>152636.69</v>
      </c>
      <c r="G15" s="7">
        <f t="shared" si="7"/>
        <v>310473.61</v>
      </c>
      <c r="H15" s="7">
        <f t="shared" si="7"/>
        <v>429158.36</v>
      </c>
      <c r="I15" s="7">
        <f t="shared" si="7"/>
        <v>91800.22</v>
      </c>
      <c r="J15" s="7">
        <f t="shared" si="7"/>
        <v>157836.91999999998</v>
      </c>
      <c r="K15" s="7">
        <f t="shared" si="7"/>
        <v>118684.75000000001</v>
      </c>
      <c r="L15" s="7">
        <f t="shared" si="7"/>
        <v>1486751.6399999997</v>
      </c>
      <c r="M15" s="12">
        <f t="shared" si="4"/>
        <v>22.399713974038445</v>
      </c>
    </row>
  </sheetData>
  <mergeCells count="2">
    <mergeCell ref="A1:M1"/>
    <mergeCell ref="A2:M2"/>
  </mergeCells>
  <pageMargins left="0.7" right="0.7" top="0.75" bottom="0.75" header="0.3" footer="0.3"/>
  <pageSetup paperSize="9" scale="71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8"/>
  <sheetViews>
    <sheetView tabSelected="1" workbookViewId="0">
      <selection activeCell="L13" sqref="L13"/>
    </sheetView>
  </sheetViews>
  <sheetFormatPr defaultRowHeight="15" x14ac:dyDescent="0.25"/>
  <cols>
    <col min="1" max="1" width="6" customWidth="1"/>
    <col min="4" max="4" width="16.85546875" bestFit="1" customWidth="1"/>
    <col min="5" max="11" width="16.5703125" customWidth="1"/>
    <col min="12" max="12" width="17.7109375" customWidth="1"/>
  </cols>
  <sheetData>
    <row r="1" spans="1:13" ht="15.75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3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3.9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12</v>
      </c>
      <c r="F3" s="6" t="s">
        <v>13</v>
      </c>
      <c r="G3" s="6" t="s">
        <v>15</v>
      </c>
      <c r="H3" s="6" t="s">
        <v>19</v>
      </c>
      <c r="I3" s="6" t="s">
        <v>14</v>
      </c>
      <c r="J3" s="6" t="s">
        <v>16</v>
      </c>
      <c r="K3" s="6" t="s">
        <v>20</v>
      </c>
      <c r="L3" s="6" t="s">
        <v>5</v>
      </c>
      <c r="M3" s="5" t="s">
        <v>4</v>
      </c>
    </row>
    <row r="4" spans="1:13" x14ac:dyDescent="0.25">
      <c r="A4">
        <v>600</v>
      </c>
      <c r="B4">
        <v>60016</v>
      </c>
      <c r="C4" s="3">
        <v>411</v>
      </c>
      <c r="D4" s="2">
        <v>7000</v>
      </c>
      <c r="E4" s="2">
        <v>0</v>
      </c>
      <c r="F4" s="2">
        <v>0</v>
      </c>
      <c r="G4" s="2">
        <v>5328.9</v>
      </c>
      <c r="H4" s="9">
        <v>5328.9</v>
      </c>
      <c r="I4" s="2">
        <f>F4-E4</f>
        <v>0</v>
      </c>
      <c r="J4" s="2">
        <f>G4-F4</f>
        <v>5328.9</v>
      </c>
      <c r="K4" s="2">
        <f>H4-G4</f>
        <v>0</v>
      </c>
      <c r="L4" s="2">
        <f>D4-H4</f>
        <v>1671.1000000000004</v>
      </c>
      <c r="M4" s="4">
        <f>H4*100/D4</f>
        <v>76.127142857142857</v>
      </c>
    </row>
    <row r="5" spans="1:13" x14ac:dyDescent="0.25">
      <c r="A5">
        <v>600</v>
      </c>
      <c r="B5">
        <v>60016</v>
      </c>
      <c r="C5" s="3">
        <v>417</v>
      </c>
      <c r="D5" s="2">
        <v>15000</v>
      </c>
      <c r="E5" s="2">
        <v>0</v>
      </c>
      <c r="F5" s="2">
        <v>0</v>
      </c>
      <c r="G5" s="2">
        <v>7575.45</v>
      </c>
      <c r="H5" s="9">
        <v>7575.45</v>
      </c>
      <c r="I5" s="2">
        <f>F5-E5</f>
        <v>0</v>
      </c>
      <c r="J5" s="2">
        <f>G5-F5</f>
        <v>7575.45</v>
      </c>
      <c r="K5" s="2">
        <f t="shared" ref="K5:K57" si="0">H5-G5</f>
        <v>0</v>
      </c>
      <c r="L5" s="2">
        <f t="shared" ref="L5:L57" si="1">D5-H5</f>
        <v>7424.55</v>
      </c>
      <c r="M5" s="12">
        <f t="shared" ref="M5:M58" si="2">H5*100/D5</f>
        <v>50.503</v>
      </c>
    </row>
    <row r="6" spans="1:13" x14ac:dyDescent="0.25">
      <c r="A6">
        <v>630</v>
      </c>
      <c r="B6">
        <v>63003</v>
      </c>
      <c r="C6" s="3">
        <v>411</v>
      </c>
      <c r="D6" s="2">
        <v>9593</v>
      </c>
      <c r="E6" s="2">
        <v>618.84</v>
      </c>
      <c r="F6" s="2">
        <v>2110.59</v>
      </c>
      <c r="G6" s="2">
        <v>2856.48</v>
      </c>
      <c r="H6" s="9">
        <v>3602.37</v>
      </c>
      <c r="I6" s="2">
        <f t="shared" ref="I6:I57" si="3">F6-E6</f>
        <v>1491.75</v>
      </c>
      <c r="J6" s="2">
        <f t="shared" ref="J6:J57" si="4">G6-F6</f>
        <v>745.88999999999987</v>
      </c>
      <c r="K6" s="2">
        <f t="shared" si="0"/>
        <v>745.88999999999987</v>
      </c>
      <c r="L6" s="2">
        <f t="shared" si="1"/>
        <v>5990.63</v>
      </c>
      <c r="M6" s="12">
        <f t="shared" si="2"/>
        <v>37.552069217137493</v>
      </c>
    </row>
    <row r="7" spans="1:13" x14ac:dyDescent="0.25">
      <c r="A7">
        <v>630</v>
      </c>
      <c r="B7">
        <v>63003</v>
      </c>
      <c r="C7" s="3">
        <v>412</v>
      </c>
      <c r="D7" s="2">
        <v>1335</v>
      </c>
      <c r="E7" s="2">
        <v>0</v>
      </c>
      <c r="F7" s="2">
        <v>75.17</v>
      </c>
      <c r="G7" s="2">
        <v>75.17</v>
      </c>
      <c r="H7" s="9">
        <v>75.17</v>
      </c>
      <c r="I7" s="2">
        <f t="shared" si="3"/>
        <v>75.17</v>
      </c>
      <c r="J7" s="2">
        <f t="shared" si="4"/>
        <v>0</v>
      </c>
      <c r="K7" s="2">
        <f t="shared" si="0"/>
        <v>0</v>
      </c>
      <c r="L7" s="2">
        <f t="shared" si="1"/>
        <v>1259.83</v>
      </c>
      <c r="M7" s="12">
        <f t="shared" si="2"/>
        <v>5.6307116104868911</v>
      </c>
    </row>
    <row r="8" spans="1:13" x14ac:dyDescent="0.25">
      <c r="A8">
        <v>630</v>
      </c>
      <c r="B8">
        <v>63003</v>
      </c>
      <c r="C8" s="3">
        <v>417</v>
      </c>
      <c r="D8" s="2">
        <v>55800</v>
      </c>
      <c r="E8" s="2">
        <v>879.88</v>
      </c>
      <c r="F8" s="2">
        <v>9557.8799999999992</v>
      </c>
      <c r="G8" s="2">
        <v>13896.88</v>
      </c>
      <c r="H8" s="9">
        <v>18235.88</v>
      </c>
      <c r="I8" s="2">
        <f t="shared" si="3"/>
        <v>8678</v>
      </c>
      <c r="J8" s="2">
        <f t="shared" si="4"/>
        <v>4339</v>
      </c>
      <c r="K8" s="2">
        <f t="shared" si="0"/>
        <v>4339.0000000000018</v>
      </c>
      <c r="L8" s="2">
        <f t="shared" si="1"/>
        <v>37564.119999999995</v>
      </c>
      <c r="M8" s="12">
        <f t="shared" si="2"/>
        <v>32.680788530465946</v>
      </c>
    </row>
    <row r="9" spans="1:13" x14ac:dyDescent="0.25">
      <c r="A9">
        <v>710</v>
      </c>
      <c r="B9">
        <v>71004</v>
      </c>
      <c r="C9" s="3">
        <v>417</v>
      </c>
      <c r="D9" s="2">
        <v>42500</v>
      </c>
      <c r="E9" s="2">
        <v>223</v>
      </c>
      <c r="F9" s="2">
        <v>223</v>
      </c>
      <c r="G9" s="2">
        <v>223</v>
      </c>
      <c r="H9" s="9">
        <v>223</v>
      </c>
      <c r="I9" s="2">
        <f t="shared" si="3"/>
        <v>0</v>
      </c>
      <c r="J9" s="2">
        <f t="shared" si="4"/>
        <v>0</v>
      </c>
      <c r="K9" s="2">
        <f t="shared" si="0"/>
        <v>0</v>
      </c>
      <c r="L9" s="2">
        <f t="shared" si="1"/>
        <v>42277</v>
      </c>
      <c r="M9" s="12">
        <f t="shared" si="2"/>
        <v>0.52470588235294113</v>
      </c>
    </row>
    <row r="10" spans="1:13" x14ac:dyDescent="0.25">
      <c r="A10">
        <v>750</v>
      </c>
      <c r="B10">
        <v>75011</v>
      </c>
      <c r="C10" s="3">
        <v>401</v>
      </c>
      <c r="D10" s="2">
        <v>169513.49</v>
      </c>
      <c r="E10" s="2">
        <v>0</v>
      </c>
      <c r="F10" s="2">
        <v>0</v>
      </c>
      <c r="G10" s="2">
        <v>42325.72</v>
      </c>
      <c r="H10" s="9">
        <v>42325.72</v>
      </c>
      <c r="I10" s="2">
        <f t="shared" si="3"/>
        <v>0</v>
      </c>
      <c r="J10" s="2">
        <f t="shared" si="4"/>
        <v>42325.72</v>
      </c>
      <c r="K10" s="2">
        <f t="shared" si="0"/>
        <v>0</v>
      </c>
      <c r="L10" s="2">
        <f t="shared" si="1"/>
        <v>127187.76999999999</v>
      </c>
      <c r="M10" s="12">
        <f t="shared" si="2"/>
        <v>24.968939050219543</v>
      </c>
    </row>
    <row r="11" spans="1:13" x14ac:dyDescent="0.25">
      <c r="A11">
        <v>750</v>
      </c>
      <c r="B11">
        <v>75011</v>
      </c>
      <c r="C11" s="3">
        <v>411</v>
      </c>
      <c r="D11" s="2">
        <v>29139.42</v>
      </c>
      <c r="E11" s="2">
        <v>0</v>
      </c>
      <c r="F11" s="2">
        <v>0</v>
      </c>
      <c r="G11" s="2">
        <v>7275.8</v>
      </c>
      <c r="H11" s="9">
        <v>7275.8</v>
      </c>
      <c r="I11" s="2">
        <f t="shared" si="3"/>
        <v>0</v>
      </c>
      <c r="J11" s="2">
        <f t="shared" si="4"/>
        <v>7275.8</v>
      </c>
      <c r="K11" s="2">
        <f t="shared" si="0"/>
        <v>0</v>
      </c>
      <c r="L11" s="2">
        <f t="shared" si="1"/>
        <v>21863.62</v>
      </c>
      <c r="M11" s="12">
        <f t="shared" si="2"/>
        <v>24.968925256576831</v>
      </c>
    </row>
    <row r="12" spans="1:13" x14ac:dyDescent="0.25">
      <c r="A12">
        <v>750</v>
      </c>
      <c r="B12">
        <v>75011</v>
      </c>
      <c r="C12" s="3">
        <v>412</v>
      </c>
      <c r="D12" s="2">
        <v>4153.09</v>
      </c>
      <c r="E12" s="2">
        <v>0</v>
      </c>
      <c r="F12" s="2">
        <v>0</v>
      </c>
      <c r="G12" s="2">
        <v>1036.98</v>
      </c>
      <c r="H12" s="9">
        <v>1036.98</v>
      </c>
      <c r="I12" s="2">
        <f t="shared" si="3"/>
        <v>0</v>
      </c>
      <c r="J12" s="2">
        <f t="shared" si="4"/>
        <v>1036.98</v>
      </c>
      <c r="K12" s="2">
        <f t="shared" si="0"/>
        <v>0</v>
      </c>
      <c r="L12" s="2">
        <f t="shared" si="1"/>
        <v>3116.11</v>
      </c>
      <c r="M12" s="12">
        <f t="shared" si="2"/>
        <v>24.968878594010725</v>
      </c>
    </row>
    <row r="13" spans="1:13" x14ac:dyDescent="0.25">
      <c r="A13">
        <v>750</v>
      </c>
      <c r="B13">
        <v>75023</v>
      </c>
      <c r="C13" s="3">
        <v>401</v>
      </c>
      <c r="D13" s="2">
        <v>6660107.8600000003</v>
      </c>
      <c r="E13" s="2">
        <v>772966.92</v>
      </c>
      <c r="F13" s="2">
        <v>1311120.8600000001</v>
      </c>
      <c r="G13" s="2">
        <v>1828644.01</v>
      </c>
      <c r="H13" s="9">
        <v>2372541.0299999998</v>
      </c>
      <c r="I13" s="2">
        <f t="shared" si="3"/>
        <v>538153.94000000006</v>
      </c>
      <c r="J13" s="2">
        <f t="shared" si="4"/>
        <v>517523.14999999991</v>
      </c>
      <c r="K13" s="2">
        <f t="shared" si="0"/>
        <v>543897.01999999979</v>
      </c>
      <c r="L13" s="2">
        <f t="shared" si="1"/>
        <v>4287566.83</v>
      </c>
      <c r="M13" s="12">
        <f t="shared" si="2"/>
        <v>35.623162265122829</v>
      </c>
    </row>
    <row r="14" spans="1:13" x14ac:dyDescent="0.25">
      <c r="A14">
        <v>750</v>
      </c>
      <c r="B14">
        <v>75023</v>
      </c>
      <c r="C14" s="3">
        <v>404</v>
      </c>
      <c r="D14" s="2">
        <v>475791.57</v>
      </c>
      <c r="E14" s="2">
        <v>0</v>
      </c>
      <c r="F14" s="2">
        <v>475791.57</v>
      </c>
      <c r="G14" s="2">
        <v>475791.57</v>
      </c>
      <c r="H14" s="9">
        <v>475791.57</v>
      </c>
      <c r="I14" s="2">
        <f t="shared" si="3"/>
        <v>475791.57</v>
      </c>
      <c r="J14" s="2">
        <f t="shared" si="4"/>
        <v>0</v>
      </c>
      <c r="K14" s="2">
        <f t="shared" si="0"/>
        <v>0</v>
      </c>
      <c r="L14" s="2">
        <f t="shared" si="1"/>
        <v>0</v>
      </c>
      <c r="M14" s="12">
        <f t="shared" si="2"/>
        <v>100</v>
      </c>
    </row>
    <row r="15" spans="1:13" x14ac:dyDescent="0.25">
      <c r="A15">
        <v>750</v>
      </c>
      <c r="B15">
        <v>75023</v>
      </c>
      <c r="C15" s="3">
        <v>411</v>
      </c>
      <c r="D15" s="2">
        <v>1254875</v>
      </c>
      <c r="E15" s="2">
        <v>156315.45000000001</v>
      </c>
      <c r="F15" s="2">
        <v>303277.65000000002</v>
      </c>
      <c r="G15" s="2">
        <v>359662.96</v>
      </c>
      <c r="H15" s="9">
        <v>413524.44</v>
      </c>
      <c r="I15" s="2">
        <f t="shared" si="3"/>
        <v>146962.20000000001</v>
      </c>
      <c r="J15" s="2">
        <f t="shared" si="4"/>
        <v>56385.31</v>
      </c>
      <c r="K15" s="2">
        <f t="shared" si="0"/>
        <v>53861.479999999981</v>
      </c>
      <c r="L15" s="2">
        <f t="shared" si="1"/>
        <v>841350.56</v>
      </c>
      <c r="M15" s="12">
        <f t="shared" si="2"/>
        <v>32.953436796493676</v>
      </c>
    </row>
    <row r="16" spans="1:13" x14ac:dyDescent="0.25">
      <c r="A16">
        <v>750</v>
      </c>
      <c r="B16">
        <v>75023</v>
      </c>
      <c r="C16" s="3">
        <v>412</v>
      </c>
      <c r="D16" s="2">
        <v>178876</v>
      </c>
      <c r="E16" s="2">
        <v>21735.200000000001</v>
      </c>
      <c r="F16" s="2">
        <v>41010.910000000003</v>
      </c>
      <c r="G16" s="2">
        <v>50773.74</v>
      </c>
      <c r="H16" s="9">
        <v>59878.83</v>
      </c>
      <c r="I16" s="2">
        <f t="shared" si="3"/>
        <v>19275.710000000003</v>
      </c>
      <c r="J16" s="2">
        <f t="shared" si="4"/>
        <v>9762.8299999999945</v>
      </c>
      <c r="K16" s="2">
        <f t="shared" si="0"/>
        <v>9105.0900000000038</v>
      </c>
      <c r="L16" s="2">
        <f t="shared" si="1"/>
        <v>118997.17</v>
      </c>
      <c r="M16" s="12">
        <f>H16*100/D16</f>
        <v>33.47504975513764</v>
      </c>
    </row>
    <row r="17" spans="1:13" x14ac:dyDescent="0.25">
      <c r="A17">
        <v>750</v>
      </c>
      <c r="B17">
        <v>75023</v>
      </c>
      <c r="C17" s="3">
        <v>417</v>
      </c>
      <c r="D17" s="2">
        <v>72000</v>
      </c>
      <c r="E17" s="2">
        <v>9121.9599999999991</v>
      </c>
      <c r="F17" s="2">
        <v>13305.4</v>
      </c>
      <c r="G17" s="2">
        <v>20355.400000000001</v>
      </c>
      <c r="H17" s="9">
        <v>25490.400000000001</v>
      </c>
      <c r="I17" s="2">
        <f t="shared" si="3"/>
        <v>4183.4400000000005</v>
      </c>
      <c r="J17" s="2">
        <f t="shared" si="4"/>
        <v>7050.0000000000018</v>
      </c>
      <c r="K17" s="2">
        <f t="shared" si="0"/>
        <v>5135</v>
      </c>
      <c r="L17" s="2">
        <f t="shared" si="1"/>
        <v>46509.599999999999</v>
      </c>
      <c r="M17" s="12">
        <f>H17*100/D17</f>
        <v>35.403333333333336</v>
      </c>
    </row>
    <row r="18" spans="1:13" x14ac:dyDescent="0.25">
      <c r="A18">
        <v>750</v>
      </c>
      <c r="B18">
        <v>75075</v>
      </c>
      <c r="C18" s="3">
        <v>411</v>
      </c>
      <c r="D18" s="2">
        <v>500</v>
      </c>
      <c r="E18" s="2">
        <v>38.119999999999997</v>
      </c>
      <c r="F18" s="2">
        <v>38.119999999999997</v>
      </c>
      <c r="G18" s="2">
        <v>127.92</v>
      </c>
      <c r="H18" s="9">
        <v>0</v>
      </c>
      <c r="I18" s="2">
        <f t="shared" si="3"/>
        <v>0</v>
      </c>
      <c r="J18" s="2">
        <f t="shared" si="4"/>
        <v>89.800000000000011</v>
      </c>
      <c r="K18" s="2">
        <f t="shared" si="0"/>
        <v>-127.92</v>
      </c>
      <c r="L18" s="2">
        <f t="shared" si="1"/>
        <v>500</v>
      </c>
      <c r="M18" s="12">
        <f t="shared" si="2"/>
        <v>0</v>
      </c>
    </row>
    <row r="19" spans="1:13" x14ac:dyDescent="0.25">
      <c r="A19">
        <v>750</v>
      </c>
      <c r="B19">
        <v>75075</v>
      </c>
      <c r="C19" s="3">
        <v>412</v>
      </c>
      <c r="D19" s="2">
        <v>200</v>
      </c>
      <c r="E19" s="2">
        <v>0</v>
      </c>
      <c r="F19" s="2">
        <v>0</v>
      </c>
      <c r="G19" s="2">
        <v>0</v>
      </c>
      <c r="H19" s="9">
        <v>0</v>
      </c>
      <c r="I19" s="2">
        <f t="shared" si="3"/>
        <v>0</v>
      </c>
      <c r="J19" s="2">
        <f t="shared" si="4"/>
        <v>0</v>
      </c>
      <c r="K19" s="2">
        <f t="shared" si="0"/>
        <v>0</v>
      </c>
      <c r="L19" s="2">
        <f t="shared" si="1"/>
        <v>200</v>
      </c>
      <c r="M19" s="12">
        <f t="shared" si="2"/>
        <v>0</v>
      </c>
    </row>
    <row r="20" spans="1:13" x14ac:dyDescent="0.25">
      <c r="A20">
        <v>750</v>
      </c>
      <c r="B20">
        <v>75075</v>
      </c>
      <c r="C20" s="3">
        <v>417</v>
      </c>
      <c r="D20" s="2">
        <v>10000</v>
      </c>
      <c r="E20" s="2">
        <v>444</v>
      </c>
      <c r="F20" s="2">
        <v>444</v>
      </c>
      <c r="G20" s="2">
        <v>444</v>
      </c>
      <c r="H20" s="9">
        <v>444</v>
      </c>
      <c r="I20" s="2">
        <f t="shared" si="3"/>
        <v>0</v>
      </c>
      <c r="J20" s="2">
        <f t="shared" si="4"/>
        <v>0</v>
      </c>
      <c r="K20" s="2">
        <f t="shared" si="0"/>
        <v>0</v>
      </c>
      <c r="L20" s="2">
        <f t="shared" si="1"/>
        <v>9556</v>
      </c>
      <c r="M20" s="12">
        <f t="shared" si="2"/>
        <v>4.4400000000000004</v>
      </c>
    </row>
    <row r="21" spans="1:13" x14ac:dyDescent="0.25">
      <c r="A21">
        <v>750</v>
      </c>
      <c r="B21">
        <v>75095</v>
      </c>
      <c r="C21" s="3">
        <v>411</v>
      </c>
      <c r="D21" s="2">
        <v>2500</v>
      </c>
      <c r="E21" s="2">
        <v>0</v>
      </c>
      <c r="F21" s="2">
        <v>0</v>
      </c>
      <c r="G21" s="2">
        <v>0</v>
      </c>
      <c r="H21" s="9">
        <v>217.72</v>
      </c>
      <c r="I21" s="2">
        <f t="shared" si="3"/>
        <v>0</v>
      </c>
      <c r="J21" s="2">
        <f t="shared" si="4"/>
        <v>0</v>
      </c>
      <c r="K21" s="2">
        <f t="shared" si="0"/>
        <v>217.72</v>
      </c>
      <c r="L21" s="2">
        <f t="shared" si="1"/>
        <v>2282.2800000000002</v>
      </c>
      <c r="M21" s="12">
        <f t="shared" si="2"/>
        <v>8.7088000000000001</v>
      </c>
    </row>
    <row r="22" spans="1:13" x14ac:dyDescent="0.25">
      <c r="A22">
        <v>750</v>
      </c>
      <c r="B22">
        <v>75095</v>
      </c>
      <c r="C22" s="3">
        <v>412</v>
      </c>
      <c r="D22" s="2">
        <v>320</v>
      </c>
      <c r="E22" s="2">
        <v>0</v>
      </c>
      <c r="F22" s="2">
        <v>0</v>
      </c>
      <c r="G22" s="2">
        <v>0</v>
      </c>
      <c r="H22" s="9">
        <v>0</v>
      </c>
      <c r="I22" s="2">
        <f t="shared" si="3"/>
        <v>0</v>
      </c>
      <c r="J22" s="2">
        <f t="shared" si="4"/>
        <v>0</v>
      </c>
      <c r="K22" s="2">
        <f t="shared" si="0"/>
        <v>0</v>
      </c>
      <c r="L22" s="2">
        <f t="shared" si="1"/>
        <v>320</v>
      </c>
      <c r="M22" s="12">
        <f t="shared" si="2"/>
        <v>0</v>
      </c>
    </row>
    <row r="23" spans="1:13" x14ac:dyDescent="0.25">
      <c r="A23">
        <v>750</v>
      </c>
      <c r="B23">
        <v>75095</v>
      </c>
      <c r="C23" s="3">
        <v>417</v>
      </c>
      <c r="D23" s="2">
        <v>20000</v>
      </c>
      <c r="E23" s="2">
        <v>74.069999999999993</v>
      </c>
      <c r="F23" s="2">
        <v>74.069999999999993</v>
      </c>
      <c r="G23" s="2">
        <v>1538.76</v>
      </c>
      <c r="H23" s="9">
        <v>3009.81</v>
      </c>
      <c r="I23" s="2">
        <f t="shared" si="3"/>
        <v>0</v>
      </c>
      <c r="J23" s="2">
        <f t="shared" si="4"/>
        <v>1464.69</v>
      </c>
      <c r="K23" s="2">
        <f t="shared" si="0"/>
        <v>1471.05</v>
      </c>
      <c r="L23" s="2">
        <f t="shared" si="1"/>
        <v>16990.189999999999</v>
      </c>
      <c r="M23" s="12">
        <f t="shared" si="2"/>
        <v>15.049049999999999</v>
      </c>
    </row>
    <row r="24" spans="1:13" x14ac:dyDescent="0.25">
      <c r="A24">
        <v>751</v>
      </c>
      <c r="B24">
        <v>75101</v>
      </c>
      <c r="C24" s="3">
        <v>401</v>
      </c>
      <c r="D24" s="2">
        <v>5298.4</v>
      </c>
      <c r="E24" s="2">
        <v>0</v>
      </c>
      <c r="F24" s="2">
        <v>0</v>
      </c>
      <c r="G24" s="2">
        <v>1059.68</v>
      </c>
      <c r="H24" s="9">
        <v>1589.52</v>
      </c>
      <c r="I24" s="2">
        <f t="shared" si="3"/>
        <v>0</v>
      </c>
      <c r="J24" s="2">
        <f t="shared" si="4"/>
        <v>1059.68</v>
      </c>
      <c r="K24" s="2">
        <f t="shared" si="0"/>
        <v>529.83999999999992</v>
      </c>
      <c r="L24" s="2">
        <f t="shared" si="1"/>
        <v>3708.8799999999997</v>
      </c>
      <c r="M24" s="12">
        <f t="shared" si="2"/>
        <v>30.000000000000004</v>
      </c>
    </row>
    <row r="25" spans="1:13" x14ac:dyDescent="0.25">
      <c r="A25">
        <v>751</v>
      </c>
      <c r="B25">
        <v>75101</v>
      </c>
      <c r="C25" s="3">
        <v>411</v>
      </c>
      <c r="D25" s="2">
        <v>910.79</v>
      </c>
      <c r="E25" s="2">
        <v>0</v>
      </c>
      <c r="F25" s="2">
        <v>0</v>
      </c>
      <c r="G25" s="2">
        <v>182.14</v>
      </c>
      <c r="H25" s="9">
        <v>273.22000000000003</v>
      </c>
      <c r="I25" s="2">
        <f t="shared" si="3"/>
        <v>0</v>
      </c>
      <c r="J25" s="2">
        <f t="shared" si="4"/>
        <v>182.14</v>
      </c>
      <c r="K25" s="2">
        <f t="shared" si="0"/>
        <v>91.080000000000041</v>
      </c>
      <c r="L25" s="2">
        <f t="shared" si="1"/>
        <v>637.56999999999994</v>
      </c>
      <c r="M25" s="12">
        <f t="shared" si="2"/>
        <v>29.998133488509978</v>
      </c>
    </row>
    <row r="26" spans="1:13" x14ac:dyDescent="0.25">
      <c r="A26">
        <v>751</v>
      </c>
      <c r="B26">
        <v>75101</v>
      </c>
      <c r="C26" s="3">
        <v>412</v>
      </c>
      <c r="D26" s="2">
        <v>129.81</v>
      </c>
      <c r="E26" s="2">
        <v>0</v>
      </c>
      <c r="F26" s="2">
        <v>0</v>
      </c>
      <c r="G26" s="2">
        <v>25.96</v>
      </c>
      <c r="H26" s="9">
        <v>38.94</v>
      </c>
      <c r="I26" s="2">
        <f t="shared" si="3"/>
        <v>0</v>
      </c>
      <c r="J26" s="2">
        <f t="shared" si="4"/>
        <v>25.96</v>
      </c>
      <c r="K26" s="2">
        <f t="shared" si="0"/>
        <v>12.979999999999997</v>
      </c>
      <c r="L26" s="2">
        <f t="shared" si="1"/>
        <v>90.87</v>
      </c>
      <c r="M26" s="12">
        <f t="shared" si="2"/>
        <v>29.997688929974579</v>
      </c>
    </row>
    <row r="27" spans="1:13" x14ac:dyDescent="0.25">
      <c r="A27">
        <v>754</v>
      </c>
      <c r="B27">
        <v>75412</v>
      </c>
      <c r="C27" s="3">
        <v>411</v>
      </c>
      <c r="D27" s="2">
        <v>150</v>
      </c>
      <c r="E27" s="2">
        <v>0</v>
      </c>
      <c r="F27" s="2">
        <v>0</v>
      </c>
      <c r="G27" s="2">
        <v>0</v>
      </c>
      <c r="H27" s="9">
        <v>0</v>
      </c>
      <c r="I27" s="2">
        <f t="shared" si="3"/>
        <v>0</v>
      </c>
      <c r="J27" s="2">
        <f t="shared" si="4"/>
        <v>0</v>
      </c>
      <c r="K27" s="2">
        <f t="shared" si="0"/>
        <v>0</v>
      </c>
      <c r="L27" s="2">
        <f t="shared" si="1"/>
        <v>150</v>
      </c>
      <c r="M27" s="12">
        <f t="shared" si="2"/>
        <v>0</v>
      </c>
    </row>
    <row r="28" spans="1:13" x14ac:dyDescent="0.25">
      <c r="A28">
        <v>754</v>
      </c>
      <c r="B28">
        <v>75412</v>
      </c>
      <c r="C28" s="3">
        <v>412</v>
      </c>
      <c r="D28" s="2">
        <v>50</v>
      </c>
      <c r="E28" s="2">
        <v>0</v>
      </c>
      <c r="F28" s="2">
        <v>0</v>
      </c>
      <c r="G28" s="2">
        <v>0</v>
      </c>
      <c r="H28" s="9">
        <v>0</v>
      </c>
      <c r="I28" s="2">
        <f t="shared" si="3"/>
        <v>0</v>
      </c>
      <c r="J28" s="2">
        <f t="shared" si="4"/>
        <v>0</v>
      </c>
      <c r="K28" s="2">
        <f t="shared" si="0"/>
        <v>0</v>
      </c>
      <c r="L28" s="2">
        <f t="shared" si="1"/>
        <v>50</v>
      </c>
      <c r="M28" s="12">
        <f t="shared" si="2"/>
        <v>0</v>
      </c>
    </row>
    <row r="29" spans="1:13" x14ac:dyDescent="0.25">
      <c r="A29">
        <v>754</v>
      </c>
      <c r="B29">
        <v>75412</v>
      </c>
      <c r="C29" s="3">
        <v>417</v>
      </c>
      <c r="D29" s="2">
        <v>800</v>
      </c>
      <c r="E29" s="2">
        <v>0</v>
      </c>
      <c r="F29" s="2">
        <v>0</v>
      </c>
      <c r="G29" s="2">
        <v>0</v>
      </c>
      <c r="H29" s="9">
        <v>0</v>
      </c>
      <c r="I29" s="2">
        <f t="shared" si="3"/>
        <v>0</v>
      </c>
      <c r="J29" s="2">
        <f t="shared" si="4"/>
        <v>0</v>
      </c>
      <c r="K29" s="2">
        <f t="shared" si="0"/>
        <v>0</v>
      </c>
      <c r="L29" s="2">
        <f t="shared" si="1"/>
        <v>800</v>
      </c>
      <c r="M29" s="12">
        <f t="shared" si="2"/>
        <v>0</v>
      </c>
    </row>
    <row r="30" spans="1:13" x14ac:dyDescent="0.25">
      <c r="A30">
        <v>754</v>
      </c>
      <c r="B30">
        <v>75421</v>
      </c>
      <c r="C30" s="3">
        <v>401</v>
      </c>
      <c r="D30" s="2">
        <v>40000</v>
      </c>
      <c r="E30" s="2">
        <v>0</v>
      </c>
      <c r="F30" s="2">
        <v>0</v>
      </c>
      <c r="G30" s="2">
        <v>10182.86</v>
      </c>
      <c r="H30" s="9">
        <v>10182.86</v>
      </c>
      <c r="I30" s="2">
        <f t="shared" si="3"/>
        <v>0</v>
      </c>
      <c r="J30" s="2">
        <f t="shared" si="4"/>
        <v>10182.86</v>
      </c>
      <c r="K30" s="2">
        <f t="shared" si="0"/>
        <v>0</v>
      </c>
      <c r="L30" s="2">
        <f t="shared" si="1"/>
        <v>29817.14</v>
      </c>
      <c r="M30" s="12">
        <f t="shared" si="2"/>
        <v>25.457149999999999</v>
      </c>
    </row>
    <row r="31" spans="1:13" x14ac:dyDescent="0.25">
      <c r="A31">
        <v>754</v>
      </c>
      <c r="B31">
        <v>75421</v>
      </c>
      <c r="C31" s="3">
        <v>411</v>
      </c>
      <c r="D31" s="2">
        <v>8900</v>
      </c>
      <c r="E31" s="2">
        <v>0</v>
      </c>
      <c r="F31" s="2">
        <v>0</v>
      </c>
      <c r="G31" s="2">
        <v>2988.12</v>
      </c>
      <c r="H31" s="9">
        <v>3297.54</v>
      </c>
      <c r="I31" s="2">
        <f t="shared" si="3"/>
        <v>0</v>
      </c>
      <c r="J31" s="2">
        <f t="shared" si="4"/>
        <v>2988.12</v>
      </c>
      <c r="K31" s="2">
        <f t="shared" si="0"/>
        <v>309.42000000000007</v>
      </c>
      <c r="L31" s="2">
        <f t="shared" si="1"/>
        <v>5602.46</v>
      </c>
      <c r="M31" s="12">
        <f t="shared" si="2"/>
        <v>37.051011235955059</v>
      </c>
    </row>
    <row r="32" spans="1:13" x14ac:dyDescent="0.25">
      <c r="A32">
        <v>754</v>
      </c>
      <c r="B32">
        <v>75421</v>
      </c>
      <c r="C32" s="3">
        <v>412</v>
      </c>
      <c r="D32" s="2">
        <v>1160</v>
      </c>
      <c r="E32" s="2">
        <v>0</v>
      </c>
      <c r="F32" s="2">
        <v>0</v>
      </c>
      <c r="G32" s="2">
        <v>245.88</v>
      </c>
      <c r="H32" s="9">
        <v>267.93</v>
      </c>
      <c r="I32" s="2">
        <f t="shared" si="3"/>
        <v>0</v>
      </c>
      <c r="J32" s="2">
        <f t="shared" si="4"/>
        <v>245.88</v>
      </c>
      <c r="K32" s="2">
        <f t="shared" si="0"/>
        <v>22.050000000000011</v>
      </c>
      <c r="L32" s="2">
        <f t="shared" si="1"/>
        <v>892.06999999999994</v>
      </c>
      <c r="M32" s="12">
        <f t="shared" si="2"/>
        <v>23.097413793103449</v>
      </c>
    </row>
    <row r="33" spans="1:13" x14ac:dyDescent="0.25">
      <c r="A33">
        <v>754</v>
      </c>
      <c r="B33">
        <v>75421</v>
      </c>
      <c r="C33" s="3">
        <v>417</v>
      </c>
      <c r="D33" s="2">
        <v>11300</v>
      </c>
      <c r="E33" s="2">
        <v>0</v>
      </c>
      <c r="F33" s="2">
        <v>0</v>
      </c>
      <c r="G33" s="2">
        <v>5876.56</v>
      </c>
      <c r="H33" s="9">
        <v>7658.56</v>
      </c>
      <c r="I33" s="2">
        <f t="shared" si="3"/>
        <v>0</v>
      </c>
      <c r="J33" s="2">
        <f t="shared" si="4"/>
        <v>5876.56</v>
      </c>
      <c r="K33" s="2">
        <f t="shared" si="0"/>
        <v>1782</v>
      </c>
      <c r="L33" s="2">
        <f t="shared" si="1"/>
        <v>3641.4399999999996</v>
      </c>
      <c r="M33" s="12">
        <f t="shared" si="2"/>
        <v>67.774867256637165</v>
      </c>
    </row>
    <row r="34" spans="1:13" s="10" customFormat="1" x14ac:dyDescent="0.25">
      <c r="A34" s="10">
        <v>851</v>
      </c>
      <c r="B34" s="10">
        <v>85195</v>
      </c>
      <c r="C34" s="11">
        <v>401</v>
      </c>
      <c r="D34" s="2">
        <v>3839.92</v>
      </c>
      <c r="E34" s="2">
        <v>0</v>
      </c>
      <c r="F34" s="2">
        <v>0</v>
      </c>
      <c r="G34" s="2">
        <v>0</v>
      </c>
      <c r="H34" s="9">
        <v>0</v>
      </c>
      <c r="I34" s="2">
        <f t="shared" si="3"/>
        <v>0</v>
      </c>
      <c r="J34" s="2">
        <f t="shared" si="4"/>
        <v>0</v>
      </c>
      <c r="K34" s="2">
        <f t="shared" si="0"/>
        <v>0</v>
      </c>
      <c r="L34" s="2">
        <f t="shared" si="1"/>
        <v>3839.92</v>
      </c>
      <c r="M34" s="12">
        <f t="shared" si="2"/>
        <v>0</v>
      </c>
    </row>
    <row r="35" spans="1:13" s="10" customFormat="1" x14ac:dyDescent="0.25">
      <c r="A35" s="10">
        <v>851</v>
      </c>
      <c r="B35" s="10">
        <v>85195</v>
      </c>
      <c r="C35" s="11">
        <v>411</v>
      </c>
      <c r="D35" s="2">
        <v>660.08</v>
      </c>
      <c r="E35" s="2">
        <v>0</v>
      </c>
      <c r="F35" s="2">
        <v>0</v>
      </c>
      <c r="G35" s="2">
        <v>0</v>
      </c>
      <c r="H35" s="9">
        <v>0</v>
      </c>
      <c r="I35" s="2">
        <f t="shared" si="3"/>
        <v>0</v>
      </c>
      <c r="J35" s="2">
        <f t="shared" si="4"/>
        <v>0</v>
      </c>
      <c r="K35" s="2">
        <f t="shared" si="0"/>
        <v>0</v>
      </c>
      <c r="L35" s="2">
        <f t="shared" si="1"/>
        <v>660.08</v>
      </c>
      <c r="M35" s="12">
        <f t="shared" si="2"/>
        <v>0</v>
      </c>
    </row>
    <row r="36" spans="1:13" s="10" customFormat="1" x14ac:dyDescent="0.25">
      <c r="A36" s="10">
        <v>851</v>
      </c>
      <c r="B36" s="10">
        <v>85195</v>
      </c>
      <c r="C36" s="11">
        <v>412</v>
      </c>
      <c r="D36" s="2">
        <v>432</v>
      </c>
      <c r="E36" s="2">
        <v>0</v>
      </c>
      <c r="F36" s="2">
        <v>0</v>
      </c>
      <c r="G36" s="2">
        <v>0</v>
      </c>
      <c r="H36" s="9">
        <v>0</v>
      </c>
      <c r="I36" s="2">
        <f t="shared" si="3"/>
        <v>0</v>
      </c>
      <c r="J36" s="2">
        <f t="shared" si="4"/>
        <v>0</v>
      </c>
      <c r="K36" s="2">
        <f t="shared" si="0"/>
        <v>0</v>
      </c>
      <c r="L36" s="2">
        <f t="shared" si="1"/>
        <v>432</v>
      </c>
      <c r="M36" s="12">
        <f t="shared" si="2"/>
        <v>0</v>
      </c>
    </row>
    <row r="37" spans="1:13" x14ac:dyDescent="0.25">
      <c r="A37">
        <v>853</v>
      </c>
      <c r="B37">
        <v>85395</v>
      </c>
      <c r="C37">
        <v>411</v>
      </c>
      <c r="D37" s="2">
        <v>10650</v>
      </c>
      <c r="E37" s="2">
        <v>627.44000000000005</v>
      </c>
      <c r="F37" s="2">
        <v>1624.46</v>
      </c>
      <c r="G37" s="2">
        <v>2165.9499999999998</v>
      </c>
      <c r="H37" s="9">
        <v>2707.44</v>
      </c>
      <c r="I37" s="2">
        <f t="shared" si="3"/>
        <v>997.02</v>
      </c>
      <c r="J37" s="2">
        <f t="shared" si="4"/>
        <v>541.48999999999978</v>
      </c>
      <c r="K37" s="2">
        <f t="shared" si="0"/>
        <v>541.49000000000024</v>
      </c>
      <c r="L37" s="2">
        <f t="shared" si="1"/>
        <v>7942.5599999999995</v>
      </c>
      <c r="M37" s="12">
        <f t="shared" si="2"/>
        <v>25.421971830985914</v>
      </c>
    </row>
    <row r="38" spans="1:13" x14ac:dyDescent="0.25">
      <c r="A38">
        <v>853</v>
      </c>
      <c r="B38">
        <v>85395</v>
      </c>
      <c r="C38">
        <v>412</v>
      </c>
      <c r="D38" s="2">
        <v>1445</v>
      </c>
      <c r="E38" s="2">
        <v>64.930000000000007</v>
      </c>
      <c r="F38" s="2">
        <v>194.78</v>
      </c>
      <c r="G38" s="2">
        <v>194.78</v>
      </c>
      <c r="H38" s="9">
        <v>194.78</v>
      </c>
      <c r="I38" s="2">
        <f t="shared" si="3"/>
        <v>129.85</v>
      </c>
      <c r="J38" s="2">
        <f t="shared" si="4"/>
        <v>0</v>
      </c>
      <c r="K38" s="2">
        <f t="shared" si="0"/>
        <v>0</v>
      </c>
      <c r="L38" s="2">
        <f t="shared" si="1"/>
        <v>1250.22</v>
      </c>
      <c r="M38" s="12">
        <f t="shared" si="2"/>
        <v>13.479584775086504</v>
      </c>
    </row>
    <row r="39" spans="1:13" x14ac:dyDescent="0.25">
      <c r="A39">
        <v>853</v>
      </c>
      <c r="B39">
        <v>85395</v>
      </c>
      <c r="C39">
        <v>417</v>
      </c>
      <c r="D39" s="2">
        <v>72000</v>
      </c>
      <c r="E39" s="2">
        <v>1741.35</v>
      </c>
      <c r="F39" s="2">
        <v>13541.35</v>
      </c>
      <c r="G39" s="2">
        <v>19691.349999999999</v>
      </c>
      <c r="H39" s="9">
        <v>25841.35</v>
      </c>
      <c r="I39" s="2">
        <f t="shared" si="3"/>
        <v>11800</v>
      </c>
      <c r="J39" s="2">
        <f t="shared" si="4"/>
        <v>6149.9999999999982</v>
      </c>
      <c r="K39" s="2">
        <f t="shared" si="0"/>
        <v>6150</v>
      </c>
      <c r="L39" s="2">
        <f t="shared" si="1"/>
        <v>46158.65</v>
      </c>
      <c r="M39" s="12">
        <f t="shared" si="2"/>
        <v>35.890763888888891</v>
      </c>
    </row>
    <row r="40" spans="1:13" x14ac:dyDescent="0.25">
      <c r="A40">
        <v>855</v>
      </c>
      <c r="B40">
        <v>85503</v>
      </c>
      <c r="C40">
        <v>401</v>
      </c>
      <c r="D40" s="2">
        <v>739.34</v>
      </c>
      <c r="E40" s="2">
        <v>0</v>
      </c>
      <c r="F40" s="2">
        <v>0</v>
      </c>
      <c r="G40" s="2">
        <v>0</v>
      </c>
      <c r="H40" s="9">
        <v>0</v>
      </c>
      <c r="I40" s="2">
        <f t="shared" si="3"/>
        <v>0</v>
      </c>
      <c r="J40" s="2">
        <f t="shared" si="4"/>
        <v>0</v>
      </c>
      <c r="K40" s="2">
        <f t="shared" si="0"/>
        <v>0</v>
      </c>
      <c r="L40" s="2">
        <f t="shared" si="1"/>
        <v>739.34</v>
      </c>
      <c r="M40" s="12">
        <f t="shared" si="2"/>
        <v>0</v>
      </c>
    </row>
    <row r="41" spans="1:13" x14ac:dyDescent="0.25">
      <c r="A41">
        <v>855</v>
      </c>
      <c r="B41">
        <v>85503</v>
      </c>
      <c r="C41">
        <v>411</v>
      </c>
      <c r="D41" s="2">
        <v>127.09</v>
      </c>
      <c r="E41" s="2">
        <v>0</v>
      </c>
      <c r="F41" s="2">
        <v>0</v>
      </c>
      <c r="G41" s="2">
        <v>0</v>
      </c>
      <c r="H41" s="9">
        <v>0</v>
      </c>
      <c r="I41" s="2">
        <f t="shared" si="3"/>
        <v>0</v>
      </c>
      <c r="J41" s="2">
        <f t="shared" si="4"/>
        <v>0</v>
      </c>
      <c r="K41" s="2">
        <f t="shared" si="0"/>
        <v>0</v>
      </c>
      <c r="L41" s="2">
        <f t="shared" si="1"/>
        <v>127.09</v>
      </c>
      <c r="M41" s="12">
        <f t="shared" si="2"/>
        <v>0</v>
      </c>
    </row>
    <row r="42" spans="1:13" x14ac:dyDescent="0.25">
      <c r="A42">
        <v>855</v>
      </c>
      <c r="B42">
        <v>85503</v>
      </c>
      <c r="C42">
        <v>412</v>
      </c>
      <c r="D42" s="2">
        <v>18.11</v>
      </c>
      <c r="E42" s="2">
        <v>0</v>
      </c>
      <c r="F42" s="2">
        <v>0</v>
      </c>
      <c r="G42" s="2">
        <v>0</v>
      </c>
      <c r="H42" s="9">
        <v>0</v>
      </c>
      <c r="I42" s="2">
        <f t="shared" si="3"/>
        <v>0</v>
      </c>
      <c r="J42" s="2">
        <f t="shared" si="4"/>
        <v>0</v>
      </c>
      <c r="K42" s="2">
        <f t="shared" si="0"/>
        <v>0</v>
      </c>
      <c r="L42" s="2">
        <f t="shared" si="1"/>
        <v>18.11</v>
      </c>
      <c r="M42" s="12">
        <f t="shared" si="2"/>
        <v>0</v>
      </c>
    </row>
    <row r="43" spans="1:13" x14ac:dyDescent="0.25">
      <c r="A43">
        <v>900</v>
      </c>
      <c r="B43">
        <v>90002</v>
      </c>
      <c r="C43">
        <v>401</v>
      </c>
      <c r="D43" s="2">
        <v>208396</v>
      </c>
      <c r="E43" s="2">
        <v>0</v>
      </c>
      <c r="F43" s="2">
        <v>0</v>
      </c>
      <c r="G43" s="2">
        <v>61895.23</v>
      </c>
      <c r="H43" s="9">
        <v>74730.490000000005</v>
      </c>
      <c r="I43" s="2">
        <f t="shared" si="3"/>
        <v>0</v>
      </c>
      <c r="J43" s="2">
        <f t="shared" si="4"/>
        <v>61895.23</v>
      </c>
      <c r="K43" s="2">
        <f t="shared" si="0"/>
        <v>12835.260000000002</v>
      </c>
      <c r="L43" s="2">
        <f t="shared" si="1"/>
        <v>133665.51</v>
      </c>
      <c r="M43" s="12">
        <f t="shared" si="2"/>
        <v>35.859848557553889</v>
      </c>
    </row>
    <row r="44" spans="1:13" x14ac:dyDescent="0.25">
      <c r="A44">
        <v>900</v>
      </c>
      <c r="B44">
        <v>90002</v>
      </c>
      <c r="C44">
        <v>411</v>
      </c>
      <c r="D44" s="2">
        <v>26913</v>
      </c>
      <c r="E44" s="2">
        <v>0</v>
      </c>
      <c r="F44" s="2">
        <v>0</v>
      </c>
      <c r="G44" s="2">
        <v>8618.9699999999993</v>
      </c>
      <c r="H44" s="9">
        <v>10965.24</v>
      </c>
      <c r="I44" s="2">
        <f t="shared" si="3"/>
        <v>0</v>
      </c>
      <c r="J44" s="2">
        <f t="shared" si="4"/>
        <v>8618.9699999999993</v>
      </c>
      <c r="K44" s="2">
        <f t="shared" si="0"/>
        <v>2346.2700000000004</v>
      </c>
      <c r="L44" s="2">
        <f t="shared" si="1"/>
        <v>15947.76</v>
      </c>
      <c r="M44" s="12">
        <f t="shared" si="2"/>
        <v>40.743283914836695</v>
      </c>
    </row>
    <row r="45" spans="1:13" x14ac:dyDescent="0.25">
      <c r="A45">
        <v>900</v>
      </c>
      <c r="B45">
        <v>90002</v>
      </c>
      <c r="C45">
        <v>412</v>
      </c>
      <c r="D45" s="2">
        <v>1400</v>
      </c>
      <c r="E45" s="2">
        <v>0</v>
      </c>
      <c r="F45" s="2">
        <v>0</v>
      </c>
      <c r="G45" s="2">
        <v>96.09</v>
      </c>
      <c r="H45" s="9">
        <v>519.09</v>
      </c>
      <c r="I45" s="2">
        <f t="shared" si="3"/>
        <v>0</v>
      </c>
      <c r="J45" s="2">
        <f t="shared" si="4"/>
        <v>96.09</v>
      </c>
      <c r="K45" s="2">
        <f t="shared" si="0"/>
        <v>423</v>
      </c>
      <c r="L45" s="2">
        <f t="shared" si="1"/>
        <v>880.91</v>
      </c>
      <c r="M45" s="12">
        <f t="shared" si="2"/>
        <v>37.077857142857141</v>
      </c>
    </row>
    <row r="46" spans="1:13" x14ac:dyDescent="0.25">
      <c r="A46">
        <v>900</v>
      </c>
      <c r="B46">
        <v>90003</v>
      </c>
      <c r="C46">
        <v>411</v>
      </c>
      <c r="D46" s="2">
        <v>2326.75</v>
      </c>
      <c r="E46" s="2">
        <v>45.84</v>
      </c>
      <c r="F46" s="2">
        <v>45.84</v>
      </c>
      <c r="G46" s="2">
        <v>86.62</v>
      </c>
      <c r="H46" s="9">
        <v>127.4</v>
      </c>
      <c r="I46" s="2">
        <f t="shared" si="3"/>
        <v>0</v>
      </c>
      <c r="J46" s="2">
        <f t="shared" si="4"/>
        <v>40.78</v>
      </c>
      <c r="K46" s="2">
        <f t="shared" si="0"/>
        <v>40.78</v>
      </c>
      <c r="L46" s="2">
        <f t="shared" si="1"/>
        <v>2199.35</v>
      </c>
      <c r="M46" s="12">
        <f t="shared" si="2"/>
        <v>5.4754485870849896</v>
      </c>
    </row>
    <row r="47" spans="1:13" x14ac:dyDescent="0.25">
      <c r="A47">
        <v>900</v>
      </c>
      <c r="B47">
        <v>90003</v>
      </c>
      <c r="C47">
        <v>412</v>
      </c>
      <c r="D47" s="2">
        <v>350.58</v>
      </c>
      <c r="E47" s="2">
        <v>0</v>
      </c>
      <c r="F47" s="2">
        <v>0</v>
      </c>
      <c r="G47" s="2">
        <v>0</v>
      </c>
      <c r="H47" s="9">
        <v>0</v>
      </c>
      <c r="I47" s="2">
        <f t="shared" si="3"/>
        <v>0</v>
      </c>
      <c r="J47" s="2">
        <f t="shared" si="4"/>
        <v>0</v>
      </c>
      <c r="K47" s="2">
        <f t="shared" si="0"/>
        <v>0</v>
      </c>
      <c r="L47" s="2">
        <f t="shared" si="1"/>
        <v>350.58</v>
      </c>
      <c r="M47" s="12">
        <f t="shared" si="2"/>
        <v>0</v>
      </c>
    </row>
    <row r="48" spans="1:13" x14ac:dyDescent="0.25">
      <c r="A48">
        <v>900</v>
      </c>
      <c r="B48">
        <v>90003</v>
      </c>
      <c r="C48">
        <v>417</v>
      </c>
      <c r="D48" s="2">
        <v>14309.64</v>
      </c>
      <c r="E48" s="2">
        <v>65.33</v>
      </c>
      <c r="F48" s="2">
        <v>65.33</v>
      </c>
      <c r="G48" s="2">
        <v>302.5</v>
      </c>
      <c r="H48" s="9">
        <v>1136.67</v>
      </c>
      <c r="I48" s="2">
        <f t="shared" si="3"/>
        <v>0</v>
      </c>
      <c r="J48" s="2">
        <f t="shared" si="4"/>
        <v>237.17000000000002</v>
      </c>
      <c r="K48" s="2">
        <f t="shared" si="0"/>
        <v>834.17000000000007</v>
      </c>
      <c r="L48" s="2">
        <f t="shared" si="1"/>
        <v>13172.97</v>
      </c>
      <c r="M48" s="12">
        <f t="shared" si="2"/>
        <v>7.9433864164297638</v>
      </c>
    </row>
    <row r="49" spans="1:13" x14ac:dyDescent="0.25">
      <c r="A49">
        <v>900</v>
      </c>
      <c r="B49">
        <v>90004</v>
      </c>
      <c r="C49">
        <v>411</v>
      </c>
      <c r="D49" s="2">
        <v>766.76</v>
      </c>
      <c r="E49" s="2">
        <v>0</v>
      </c>
      <c r="F49" s="2">
        <v>0</v>
      </c>
      <c r="G49" s="2">
        <v>0</v>
      </c>
      <c r="H49" s="9">
        <v>0</v>
      </c>
      <c r="I49" s="2">
        <f t="shared" si="3"/>
        <v>0</v>
      </c>
      <c r="J49" s="2">
        <f t="shared" si="4"/>
        <v>0</v>
      </c>
      <c r="K49" s="2">
        <f t="shared" si="0"/>
        <v>0</v>
      </c>
      <c r="L49" s="2">
        <f t="shared" si="1"/>
        <v>766.76</v>
      </c>
      <c r="M49" s="12">
        <f t="shared" si="2"/>
        <v>0</v>
      </c>
    </row>
    <row r="50" spans="1:13" x14ac:dyDescent="0.25">
      <c r="A50">
        <v>900</v>
      </c>
      <c r="B50">
        <v>90004</v>
      </c>
      <c r="C50">
        <v>412</v>
      </c>
      <c r="D50" s="2">
        <v>113.2</v>
      </c>
      <c r="E50" s="2">
        <v>0</v>
      </c>
      <c r="F50" s="2">
        <v>0</v>
      </c>
      <c r="G50" s="2">
        <v>0</v>
      </c>
      <c r="H50" s="9">
        <v>0</v>
      </c>
      <c r="I50" s="2">
        <f t="shared" si="3"/>
        <v>0</v>
      </c>
      <c r="J50" s="2">
        <f t="shared" si="4"/>
        <v>0</v>
      </c>
      <c r="K50" s="2">
        <f t="shared" si="0"/>
        <v>0</v>
      </c>
      <c r="L50" s="2">
        <f t="shared" si="1"/>
        <v>113.2</v>
      </c>
      <c r="M50" s="12">
        <f t="shared" si="2"/>
        <v>0</v>
      </c>
    </row>
    <row r="51" spans="1:13" x14ac:dyDescent="0.25">
      <c r="A51">
        <v>900</v>
      </c>
      <c r="B51">
        <v>90004</v>
      </c>
      <c r="C51">
        <v>417</v>
      </c>
      <c r="D51" s="2">
        <v>4620.04</v>
      </c>
      <c r="E51" s="2">
        <v>0</v>
      </c>
      <c r="F51" s="2">
        <v>0</v>
      </c>
      <c r="G51" s="2">
        <v>0</v>
      </c>
      <c r="H51" s="9">
        <v>0</v>
      </c>
      <c r="I51" s="2">
        <f t="shared" si="3"/>
        <v>0</v>
      </c>
      <c r="J51" s="2">
        <f t="shared" si="4"/>
        <v>0</v>
      </c>
      <c r="K51" s="2">
        <f t="shared" si="0"/>
        <v>0</v>
      </c>
      <c r="L51" s="2">
        <f t="shared" si="1"/>
        <v>4620.04</v>
      </c>
      <c r="M51" s="12">
        <f t="shared" si="2"/>
        <v>0</v>
      </c>
    </row>
    <row r="52" spans="1:13" x14ac:dyDescent="0.25">
      <c r="A52">
        <v>921</v>
      </c>
      <c r="B52">
        <v>92105</v>
      </c>
      <c r="C52">
        <v>411</v>
      </c>
      <c r="D52" s="8">
        <v>1369.72</v>
      </c>
      <c r="E52" s="2">
        <v>0</v>
      </c>
      <c r="F52" s="2">
        <v>0</v>
      </c>
      <c r="G52" s="2">
        <v>0</v>
      </c>
      <c r="H52" s="9">
        <v>0</v>
      </c>
      <c r="I52" s="2">
        <f t="shared" si="3"/>
        <v>0</v>
      </c>
      <c r="J52" s="2">
        <f t="shared" si="4"/>
        <v>0</v>
      </c>
      <c r="K52" s="2">
        <f t="shared" si="0"/>
        <v>0</v>
      </c>
      <c r="L52" s="2">
        <f t="shared" si="1"/>
        <v>1369.72</v>
      </c>
      <c r="M52" s="12">
        <f t="shared" si="2"/>
        <v>0</v>
      </c>
    </row>
    <row r="53" spans="1:13" x14ac:dyDescent="0.25">
      <c r="A53">
        <v>921</v>
      </c>
      <c r="B53">
        <v>92105</v>
      </c>
      <c r="C53">
        <v>412</v>
      </c>
      <c r="D53" s="2">
        <v>206.38</v>
      </c>
      <c r="E53" s="2">
        <v>0</v>
      </c>
      <c r="F53" s="2">
        <v>0</v>
      </c>
      <c r="G53" s="2">
        <v>0</v>
      </c>
      <c r="H53" s="9">
        <v>0</v>
      </c>
      <c r="I53" s="2">
        <f t="shared" si="3"/>
        <v>0</v>
      </c>
      <c r="J53" s="2">
        <f t="shared" si="4"/>
        <v>0</v>
      </c>
      <c r="K53" s="2">
        <f t="shared" si="0"/>
        <v>0</v>
      </c>
      <c r="L53" s="2">
        <f t="shared" si="1"/>
        <v>206.38</v>
      </c>
      <c r="M53" s="12">
        <f t="shared" si="2"/>
        <v>0</v>
      </c>
    </row>
    <row r="54" spans="1:13" x14ac:dyDescent="0.25">
      <c r="A54">
        <v>921</v>
      </c>
      <c r="B54">
        <v>92105</v>
      </c>
      <c r="C54">
        <v>417</v>
      </c>
      <c r="D54" s="8">
        <v>8423.9</v>
      </c>
      <c r="E54" s="2">
        <v>0</v>
      </c>
      <c r="F54" s="2">
        <v>0</v>
      </c>
      <c r="G54" s="2">
        <v>0</v>
      </c>
      <c r="H54" s="9">
        <v>0</v>
      </c>
      <c r="I54" s="2">
        <f t="shared" si="3"/>
        <v>0</v>
      </c>
      <c r="J54" s="2">
        <f t="shared" si="4"/>
        <v>0</v>
      </c>
      <c r="K54" s="2">
        <f t="shared" si="0"/>
        <v>0</v>
      </c>
      <c r="L54" s="2">
        <f t="shared" si="1"/>
        <v>8423.9</v>
      </c>
      <c r="M54" s="12">
        <f t="shared" si="2"/>
        <v>0</v>
      </c>
    </row>
    <row r="55" spans="1:13" x14ac:dyDescent="0.25">
      <c r="A55">
        <v>921</v>
      </c>
      <c r="B55">
        <v>92109</v>
      </c>
      <c r="C55">
        <v>411</v>
      </c>
      <c r="D55" s="2">
        <v>2399.2199999999998</v>
      </c>
      <c r="E55" s="2">
        <v>146.12</v>
      </c>
      <c r="F55" s="2">
        <v>146.12</v>
      </c>
      <c r="G55" s="2">
        <v>146.12</v>
      </c>
      <c r="H55" s="9">
        <v>146.12</v>
      </c>
      <c r="I55" s="2">
        <f t="shared" si="3"/>
        <v>0</v>
      </c>
      <c r="J55" s="2">
        <f t="shared" si="4"/>
        <v>0</v>
      </c>
      <c r="K55" s="2">
        <f t="shared" si="0"/>
        <v>0</v>
      </c>
      <c r="L55" s="2">
        <f t="shared" si="1"/>
        <v>2253.1</v>
      </c>
      <c r="M55" s="12">
        <f t="shared" si="2"/>
        <v>6.0903126849559444</v>
      </c>
    </row>
    <row r="56" spans="1:13" x14ac:dyDescent="0.25">
      <c r="A56">
        <v>921</v>
      </c>
      <c r="B56">
        <v>92109</v>
      </c>
      <c r="C56">
        <v>412</v>
      </c>
      <c r="D56" s="2">
        <v>216.69</v>
      </c>
      <c r="E56" s="2">
        <v>0</v>
      </c>
      <c r="F56" s="2">
        <v>0</v>
      </c>
      <c r="G56" s="2">
        <v>0</v>
      </c>
      <c r="H56" s="9">
        <v>0</v>
      </c>
      <c r="I56" s="2">
        <f t="shared" si="3"/>
        <v>0</v>
      </c>
      <c r="J56" s="2">
        <f t="shared" si="4"/>
        <v>0</v>
      </c>
      <c r="K56" s="2">
        <f t="shared" si="0"/>
        <v>0</v>
      </c>
      <c r="L56" s="2">
        <f t="shared" si="1"/>
        <v>216.69</v>
      </c>
      <c r="M56" s="12">
        <f t="shared" si="2"/>
        <v>0</v>
      </c>
    </row>
    <row r="57" spans="1:13" x14ac:dyDescent="0.25">
      <c r="A57">
        <v>921</v>
      </c>
      <c r="B57">
        <v>92109</v>
      </c>
      <c r="C57">
        <v>417</v>
      </c>
      <c r="D57" s="2">
        <v>14345.09</v>
      </c>
      <c r="E57" s="2">
        <v>356.6</v>
      </c>
      <c r="F57" s="2">
        <v>356.6</v>
      </c>
      <c r="G57" s="2">
        <v>356.6</v>
      </c>
      <c r="H57" s="9">
        <v>356.6</v>
      </c>
      <c r="I57" s="2">
        <f t="shared" si="3"/>
        <v>0</v>
      </c>
      <c r="J57" s="2">
        <f t="shared" si="4"/>
        <v>0</v>
      </c>
      <c r="K57" s="2">
        <f t="shared" si="0"/>
        <v>0</v>
      </c>
      <c r="L57" s="2">
        <f t="shared" si="1"/>
        <v>13988.49</v>
      </c>
      <c r="M57" s="12">
        <f t="shared" si="2"/>
        <v>2.4858679868861051</v>
      </c>
    </row>
    <row r="58" spans="1:13" x14ac:dyDescent="0.25">
      <c r="A58" s="1"/>
      <c r="B58" s="1"/>
      <c r="C58" s="1"/>
      <c r="D58" s="7">
        <f>SUM(D4:D57)</f>
        <v>9453971.9399999995</v>
      </c>
      <c r="E58" s="7">
        <f>SUM(E4:E57)</f>
        <v>965465.04999999981</v>
      </c>
      <c r="F58" s="7">
        <f t="shared" ref="F58:L58" si="5">SUM(F4:F57)</f>
        <v>2173003.7000000002</v>
      </c>
      <c r="G58" s="7">
        <f t="shared" si="5"/>
        <v>2932048.1500000004</v>
      </c>
      <c r="H58" s="7">
        <f t="shared" si="5"/>
        <v>3576610.8200000003</v>
      </c>
      <c r="I58" s="7">
        <f t="shared" si="5"/>
        <v>1207538.6500000001</v>
      </c>
      <c r="J58" s="7">
        <f t="shared" si="5"/>
        <v>759044.45</v>
      </c>
      <c r="K58" s="7">
        <f t="shared" si="5"/>
        <v>644562.66999999981</v>
      </c>
      <c r="L58" s="7">
        <f t="shared" si="5"/>
        <v>5877361.120000001</v>
      </c>
      <c r="M58" s="12">
        <f t="shared" si="2"/>
        <v>37.831832405459842</v>
      </c>
    </row>
  </sheetData>
  <mergeCells count="2">
    <mergeCell ref="A1:M1"/>
    <mergeCell ref="A2:M2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activeCell="H4" sqref="H4"/>
    </sheetView>
  </sheetViews>
  <sheetFormatPr defaultRowHeight="15" x14ac:dyDescent="0.25"/>
  <cols>
    <col min="1" max="1" width="6" customWidth="1"/>
    <col min="4" max="4" width="16.85546875" bestFit="1" customWidth="1"/>
    <col min="5" max="11" width="16.5703125" customWidth="1"/>
    <col min="12" max="12" width="17.7109375" customWidth="1"/>
  </cols>
  <sheetData>
    <row r="1" spans="1:13" ht="15.75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3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12</v>
      </c>
      <c r="F3" s="6" t="s">
        <v>13</v>
      </c>
      <c r="G3" s="6" t="s">
        <v>15</v>
      </c>
      <c r="H3" s="6" t="s">
        <v>19</v>
      </c>
      <c r="I3" s="6" t="s">
        <v>14</v>
      </c>
      <c r="J3" s="6" t="s">
        <v>16</v>
      </c>
      <c r="K3" s="6" t="s">
        <v>20</v>
      </c>
      <c r="L3" s="6" t="s">
        <v>5</v>
      </c>
      <c r="M3" s="5" t="s">
        <v>4</v>
      </c>
    </row>
    <row r="4" spans="1:13" x14ac:dyDescent="0.25">
      <c r="A4">
        <v>754</v>
      </c>
      <c r="B4">
        <v>75416</v>
      </c>
      <c r="C4" s="3">
        <v>401</v>
      </c>
      <c r="D4" s="2">
        <v>681459.11</v>
      </c>
      <c r="E4" s="2">
        <v>68907.350000000006</v>
      </c>
      <c r="F4" s="2">
        <v>111178.55</v>
      </c>
      <c r="G4" s="2">
        <v>153949.26</v>
      </c>
      <c r="H4" s="9">
        <v>195137.96</v>
      </c>
      <c r="I4" s="2">
        <f>F4-E4</f>
        <v>42271.199999999997</v>
      </c>
      <c r="J4" s="2">
        <f>G4-F4</f>
        <v>42770.710000000006</v>
      </c>
      <c r="K4" s="2">
        <f>H4-G4</f>
        <v>41188.699999999983</v>
      </c>
      <c r="L4" s="2">
        <f>D4-H4</f>
        <v>486321.15</v>
      </c>
      <c r="M4" s="4">
        <f>H4*100/D4</f>
        <v>28.635314597232401</v>
      </c>
    </row>
    <row r="5" spans="1:13" x14ac:dyDescent="0.25">
      <c r="A5">
        <v>754</v>
      </c>
      <c r="B5">
        <v>75416</v>
      </c>
      <c r="C5" s="3">
        <v>404</v>
      </c>
      <c r="D5" s="2">
        <v>43254.63</v>
      </c>
      <c r="E5" s="2">
        <v>0</v>
      </c>
      <c r="F5" s="2">
        <v>43254.63</v>
      </c>
      <c r="G5" s="2">
        <v>43254.63</v>
      </c>
      <c r="H5" s="9">
        <v>43254.63</v>
      </c>
      <c r="I5" s="2">
        <f t="shared" ref="I5:I8" si="0">F5-E5</f>
        <v>43254.63</v>
      </c>
      <c r="J5" s="2">
        <f t="shared" ref="J5:J8" si="1">G5-F5</f>
        <v>0</v>
      </c>
      <c r="K5" s="2">
        <f t="shared" ref="K5:K8" si="2">H5-G5</f>
        <v>0</v>
      </c>
      <c r="L5" s="2">
        <f t="shared" ref="L5:L8" si="3">D5-H5</f>
        <v>0</v>
      </c>
      <c r="M5" s="12">
        <f t="shared" ref="M5:M9" si="4">H5*100/D5</f>
        <v>100</v>
      </c>
    </row>
    <row r="6" spans="1:13" x14ac:dyDescent="0.25">
      <c r="A6">
        <v>754</v>
      </c>
      <c r="B6">
        <v>75416</v>
      </c>
      <c r="C6" s="3">
        <v>411</v>
      </c>
      <c r="D6" s="2">
        <v>127034</v>
      </c>
      <c r="E6" s="2">
        <v>20838.48</v>
      </c>
      <c r="F6" s="2">
        <v>35480.01</v>
      </c>
      <c r="G6" s="2">
        <v>42833.18</v>
      </c>
      <c r="H6" s="9">
        <v>49303.86</v>
      </c>
      <c r="I6" s="2">
        <f t="shared" si="0"/>
        <v>14641.530000000002</v>
      </c>
      <c r="J6" s="2">
        <f t="shared" si="1"/>
        <v>7353.1699999999983</v>
      </c>
      <c r="K6" s="2">
        <f t="shared" si="2"/>
        <v>6470.68</v>
      </c>
      <c r="L6" s="2">
        <f t="shared" si="3"/>
        <v>77730.14</v>
      </c>
      <c r="M6" s="12">
        <f t="shared" si="4"/>
        <v>38.811546515106194</v>
      </c>
    </row>
    <row r="7" spans="1:13" x14ac:dyDescent="0.25">
      <c r="A7">
        <v>754</v>
      </c>
      <c r="B7">
        <v>75416</v>
      </c>
      <c r="C7" s="3">
        <v>412</v>
      </c>
      <c r="D7" s="2">
        <v>18105</v>
      </c>
      <c r="E7" s="2">
        <v>2885.37</v>
      </c>
      <c r="F7" s="2">
        <v>4763.26</v>
      </c>
      <c r="G7" s="2">
        <v>5638.62</v>
      </c>
      <c r="H7" s="9">
        <v>6474.6</v>
      </c>
      <c r="I7" s="2">
        <f t="shared" si="0"/>
        <v>1877.8900000000003</v>
      </c>
      <c r="J7" s="2">
        <f t="shared" si="1"/>
        <v>875.35999999999967</v>
      </c>
      <c r="K7" s="2">
        <f t="shared" si="2"/>
        <v>835.98000000000047</v>
      </c>
      <c r="L7" s="2">
        <f t="shared" si="3"/>
        <v>11630.4</v>
      </c>
      <c r="M7" s="12">
        <f t="shared" si="4"/>
        <v>35.761391880695939</v>
      </c>
    </row>
    <row r="8" spans="1:13" x14ac:dyDescent="0.25">
      <c r="A8">
        <v>754</v>
      </c>
      <c r="B8">
        <v>75416</v>
      </c>
      <c r="C8" s="3">
        <v>417</v>
      </c>
      <c r="D8" s="2">
        <v>2000</v>
      </c>
      <c r="E8" s="2">
        <v>0</v>
      </c>
      <c r="F8" s="2">
        <v>0</v>
      </c>
      <c r="G8" s="2">
        <v>0</v>
      </c>
      <c r="H8" s="9">
        <v>0</v>
      </c>
      <c r="I8" s="2">
        <f t="shared" si="0"/>
        <v>0</v>
      </c>
      <c r="J8" s="2">
        <f t="shared" si="1"/>
        <v>0</v>
      </c>
      <c r="K8" s="2">
        <f t="shared" si="2"/>
        <v>0</v>
      </c>
      <c r="L8" s="2">
        <f t="shared" si="3"/>
        <v>2000</v>
      </c>
      <c r="M8" s="12">
        <f t="shared" si="4"/>
        <v>0</v>
      </c>
    </row>
    <row r="9" spans="1:13" x14ac:dyDescent="0.25">
      <c r="A9" s="1"/>
      <c r="B9" s="1"/>
      <c r="C9" s="1"/>
      <c r="D9" s="7">
        <f t="shared" ref="D9:L9" si="5">SUM(D4:D8)</f>
        <v>871852.74</v>
      </c>
      <c r="E9" s="7">
        <f t="shared" si="5"/>
        <v>92631.2</v>
      </c>
      <c r="F9" s="7">
        <f t="shared" si="5"/>
        <v>194676.45</v>
      </c>
      <c r="G9" s="7">
        <f t="shared" si="5"/>
        <v>245675.69</v>
      </c>
      <c r="H9" s="7">
        <f t="shared" si="5"/>
        <v>294171.05</v>
      </c>
      <c r="I9" s="7">
        <f t="shared" si="5"/>
        <v>102045.24999999999</v>
      </c>
      <c r="J9" s="7">
        <f t="shared" si="5"/>
        <v>50999.240000000005</v>
      </c>
      <c r="K9" s="7">
        <f t="shared" si="5"/>
        <v>48495.359999999986</v>
      </c>
      <c r="L9" s="7">
        <f t="shared" si="5"/>
        <v>577681.69000000006</v>
      </c>
      <c r="M9" s="12">
        <f t="shared" si="4"/>
        <v>33.740910190865492</v>
      </c>
    </row>
  </sheetData>
  <mergeCells count="2">
    <mergeCell ref="A1:M1"/>
    <mergeCell ref="A2:M2"/>
  </mergeCells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Wynagrodzenia IV 2021</vt:lpstr>
      <vt:lpstr>IV 2021 oświata</vt:lpstr>
      <vt:lpstr> IV 2021 OPS</vt:lpstr>
      <vt:lpstr> IV 2021 OSIR</vt:lpstr>
      <vt:lpstr> IV 2021 UM</vt:lpstr>
      <vt:lpstr> IV 2021 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Paluszkiewicz</dc:creator>
  <cp:lastModifiedBy>Tatiana Cynka</cp:lastModifiedBy>
  <cp:lastPrinted>2021-05-13T12:17:22Z</cp:lastPrinted>
  <dcterms:created xsi:type="dcterms:W3CDTF">2021-02-19T10:04:00Z</dcterms:created>
  <dcterms:modified xsi:type="dcterms:W3CDTF">2021-05-19T12:07:50Z</dcterms:modified>
</cp:coreProperties>
</file>