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Covit -19\"/>
    </mc:Choice>
  </mc:AlternateContent>
  <xr:revisionPtr revIDLastSave="0" documentId="8_{590A7AF8-1ADF-47BA-924B-67B61EB72C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8-11-2020" sheetId="1" r:id="rId1"/>
  </sheets>
  <definedNames>
    <definedName name="_xlnm._FilterDatabase" localSheetId="0" hidden="1">'18-11-2020'!$A$5:$F$183</definedName>
    <definedName name="_xlnm.Print_Titles" localSheetId="0">'18-11-2020'!$5:$6</definedName>
  </definedNames>
  <calcPr calcId="191029"/>
</workbook>
</file>

<file path=xl/calcChain.xml><?xml version="1.0" encoding="utf-8"?>
<calcChain xmlns="http://schemas.openxmlformats.org/spreadsheetml/2006/main">
  <c r="C291" i="1" l="1"/>
  <c r="C290" i="1"/>
  <c r="C289" i="1"/>
  <c r="C288" i="1"/>
  <c r="C287" i="1"/>
  <c r="C286" i="1"/>
  <c r="C285" i="1"/>
  <c r="E279" i="1"/>
  <c r="D291" i="1" s="1"/>
  <c r="E269" i="1"/>
  <c r="D289" i="1" s="1"/>
  <c r="E261" i="1"/>
  <c r="D288" i="1" s="1"/>
  <c r="E288" i="1" s="1"/>
  <c r="E248" i="1"/>
  <c r="E250" i="1" s="1"/>
  <c r="E252" i="1" s="1"/>
  <c r="E239" i="1"/>
  <c r="D286" i="1" s="1"/>
  <c r="E231" i="1"/>
  <c r="D285" i="1" s="1"/>
  <c r="E224" i="1"/>
  <c r="C292" i="1" s="1"/>
  <c r="E212" i="1"/>
  <c r="E223" i="1" s="1"/>
  <c r="D292" i="1" s="1"/>
  <c r="E167" i="1"/>
  <c r="E123" i="1"/>
  <c r="E179" i="1" s="1"/>
  <c r="D290" i="1" s="1"/>
  <c r="E48" i="1"/>
  <c r="E233" i="1" l="1"/>
  <c r="E289" i="1"/>
  <c r="E241" i="1"/>
  <c r="C293" i="1"/>
  <c r="E290" i="1"/>
  <c r="E285" i="1"/>
  <c r="E286" i="1"/>
  <c r="E292" i="1"/>
  <c r="E291" i="1"/>
  <c r="E181" i="1"/>
  <c r="E263" i="1"/>
  <c r="E281" i="1"/>
  <c r="D287" i="1"/>
  <c r="E287" i="1" s="1"/>
  <c r="E271" i="1"/>
  <c r="E225" i="1"/>
  <c r="D293" i="1" l="1"/>
  <c r="E293" i="1"/>
</calcChain>
</file>

<file path=xl/sharedStrings.xml><?xml version="1.0" encoding="utf-8"?>
<sst xmlns="http://schemas.openxmlformats.org/spreadsheetml/2006/main" count="710" uniqueCount="429">
  <si>
    <t>Wydatki zrealizowane w ramach zarządzania kryzysowego związanego z zapobieganiem, przeciwdziałaniem i zwalczaniem epidemii COVID-19 na dzień 18-11-2020r.</t>
  </si>
  <si>
    <t>L.p.</t>
  </si>
  <si>
    <t>Dostawca</t>
  </si>
  <si>
    <t>Nr faktury</t>
  </si>
  <si>
    <t>Opis</t>
  </si>
  <si>
    <t>Wartość</t>
  </si>
  <si>
    <t>Realizujący zakup</t>
  </si>
  <si>
    <t>Apteka Natura</t>
  </si>
  <si>
    <t>1679/2020</t>
  </si>
  <si>
    <t>Spirytus skaż.hibitanem 0,5% pł.dezyn.1L 20 op.</t>
  </si>
  <si>
    <t>UM/OR</t>
  </si>
  <si>
    <t>BHP Majster</t>
  </si>
  <si>
    <t>B00325/03/2020</t>
  </si>
  <si>
    <t>Kombinezon lakierniczy Deltatek 5000 szt.10</t>
  </si>
  <si>
    <t>SM</t>
  </si>
  <si>
    <t>Rękawice nitrylowe Czarne 2 op.</t>
  </si>
  <si>
    <t>Agrotech s.c.</t>
  </si>
  <si>
    <t>281/2020</t>
  </si>
  <si>
    <t>Płyn antybakteryjny 500 ml szt.40</t>
  </si>
  <si>
    <t>Marcin Szóstak Folios</t>
  </si>
  <si>
    <t>2478/20</t>
  </si>
  <si>
    <t>Rekawice nitrylowe 5 op.</t>
  </si>
  <si>
    <t>Bioetanol 500ml Dozujący żel dezynfekujący szt.2</t>
  </si>
  <si>
    <t>Pasta szt.6</t>
  </si>
  <si>
    <t>Ortovia-Med.</t>
  </si>
  <si>
    <t>FV/20/12</t>
  </si>
  <si>
    <t>Półmaska 9101E vflex bez zaworu 3M REHA FUND  szt.175</t>
  </si>
  <si>
    <t>OSP(RADZEWICE)</t>
  </si>
  <si>
    <t>Niezapominajka Joanna Frąckowiak i Wspólnicy sp.j.</t>
  </si>
  <si>
    <t>283/2020</t>
  </si>
  <si>
    <t>Maska ochronna 3-warst.zielona szt.50</t>
  </si>
  <si>
    <t xml:space="preserve">OSP </t>
  </si>
  <si>
    <t>Apteka "Mosińskie Centrum Zdrowia"</t>
  </si>
  <si>
    <t>232/2020</t>
  </si>
  <si>
    <t>OSP</t>
  </si>
  <si>
    <t>Rękawice LATEKS M 1op.</t>
  </si>
  <si>
    <t>Rękawice LATEKS L  1op.</t>
  </si>
  <si>
    <t>B00330/03/2020</t>
  </si>
  <si>
    <t>Gogle ochronne Stryker szt.9</t>
  </si>
  <si>
    <t>Rekawice spawalnicze KIRK szt.1</t>
  </si>
  <si>
    <t>Nowak PHU</t>
  </si>
  <si>
    <t>20-FVS/0934</t>
  </si>
  <si>
    <t xml:space="preserve">Maska przeciwpyłowa z zaworkiem </t>
  </si>
  <si>
    <t>Lider Tomasz Potocki</t>
  </si>
  <si>
    <t>0208/20/FVS</t>
  </si>
  <si>
    <t>MPM grzejnik olejowy MUG-17 szt.1</t>
  </si>
  <si>
    <t>UM/ZB</t>
  </si>
  <si>
    <t>MPM grzejnik olejowy MUG-13 szt.1</t>
  </si>
  <si>
    <t>311/2020</t>
  </si>
  <si>
    <t>Płyn antybakteryjny szt.48</t>
  </si>
  <si>
    <t>Centrum Remontowo Budowlane Jarosław Maćkiewicz</t>
  </si>
  <si>
    <t>FH/524/03/2020</t>
  </si>
  <si>
    <t>Rękawice nitrylowe L op..4</t>
  </si>
  <si>
    <t>Rekawice nitrylowe M op.4</t>
  </si>
  <si>
    <t>Rękawice nitrylowe L op..2</t>
  </si>
  <si>
    <t>Rekawice nitrylowe M op.3</t>
  </si>
  <si>
    <t>Półmaska z zaworkiem op.10</t>
  </si>
  <si>
    <t>Rękawice winylowe XL op.1</t>
  </si>
  <si>
    <t>Rękawice winylowe M op.1</t>
  </si>
  <si>
    <t>Rekawice winylowe L op.1</t>
  </si>
  <si>
    <t>Rekawice gumowe lateks. XL op.2</t>
  </si>
  <si>
    <t>Rekawice gumowe lateks. L op.2</t>
  </si>
  <si>
    <t>Rekawice gumowe lateks. M op.2</t>
  </si>
  <si>
    <t>Supon s.a.</t>
  </si>
  <si>
    <t>FS-67/3/2020HGK</t>
  </si>
  <si>
    <t>Rękawice nitrylex op.7</t>
  </si>
  <si>
    <t>Rękawice prof.-nitrile op.10</t>
  </si>
  <si>
    <t>Rękawice prof.-latex op.10</t>
  </si>
  <si>
    <t>Okulary Ardon szt.43</t>
  </si>
  <si>
    <t>Okulary ochronne szt.10</t>
  </si>
  <si>
    <t>Gogle ochronne szt.7</t>
  </si>
  <si>
    <t>Okulary Uvex szt.3</t>
  </si>
  <si>
    <t xml:space="preserve">Rateco </t>
  </si>
  <si>
    <t>1/03/2020</t>
  </si>
  <si>
    <t>Żel antybakteryjny 5L szt.6</t>
  </si>
  <si>
    <t>B00365/03/2020</t>
  </si>
  <si>
    <t>Płyn antybakteryjny 5L szt.1</t>
  </si>
  <si>
    <t>Płyn antybakteryjny 1L szt.11</t>
  </si>
  <si>
    <t>PPH Barbara Warzybok</t>
  </si>
  <si>
    <t>123/1/2020</t>
  </si>
  <si>
    <t>Śpiwór  szt.6</t>
  </si>
  <si>
    <t>Łóżko polowe szt.6</t>
  </si>
  <si>
    <t>Tooles</t>
  </si>
  <si>
    <t>44297/03/2020</t>
  </si>
  <si>
    <t>Maska plastikowa szt.80</t>
  </si>
  <si>
    <t>2938/20</t>
  </si>
  <si>
    <t>Rękawice winylowe op.5</t>
  </si>
  <si>
    <t>Rękawice winylowe op.10</t>
  </si>
  <si>
    <t>PHU Strefa998</t>
  </si>
  <si>
    <t>730/03/2020</t>
  </si>
  <si>
    <t>Opryskiwacz Stihl szt.1</t>
  </si>
  <si>
    <t>Maseczka ochronna szt.1000</t>
  </si>
  <si>
    <t>Miernik ozonu szt.1</t>
  </si>
  <si>
    <t>Raf-Oil</t>
  </si>
  <si>
    <t>146/2020</t>
  </si>
  <si>
    <t>Rękawiczki nitrylowe op.10</t>
  </si>
  <si>
    <t>FH/716/03/2020</t>
  </si>
  <si>
    <t>Rękawice latex op.3</t>
  </si>
  <si>
    <t>Rękawice nitrylowe op.3</t>
  </si>
  <si>
    <t>FH/758/03/2020</t>
  </si>
  <si>
    <t>Rękawice latex op.10</t>
  </si>
  <si>
    <t>B00379/03/2020</t>
  </si>
  <si>
    <t>Płyn antybakteryjny 5L szt.4</t>
  </si>
  <si>
    <t>Samopomoc Chłopska</t>
  </si>
  <si>
    <t>FVb/0708/BUD/20</t>
  </si>
  <si>
    <t>Taśma odblaskowa 14x100 szt.4</t>
  </si>
  <si>
    <t>Taśma odblaskowa 7x100 szt.1</t>
  </si>
  <si>
    <t>3236/20</t>
  </si>
  <si>
    <t>Woreczki do pakowania maseczek op.14</t>
  </si>
  <si>
    <t>724/03/2020</t>
  </si>
  <si>
    <t>Fartuch ochronny jednorazowy szt.100</t>
  </si>
  <si>
    <t>Rękawiczki lateksowe op.3</t>
  </si>
  <si>
    <t>Uroda Grażyna Kowalczuk</t>
  </si>
  <si>
    <t>89/03/2020/FVS</t>
  </si>
  <si>
    <t>Podgrzewacz do ręczników ze sterylizatorem szt.1</t>
  </si>
  <si>
    <t>3099/20</t>
  </si>
  <si>
    <t>Folia do pakowania</t>
  </si>
  <si>
    <t>Budom Market</t>
  </si>
  <si>
    <t>F/3/20/001828</t>
  </si>
  <si>
    <t>Kombinezon malarski szt.6</t>
  </si>
  <si>
    <t>748/03/2020</t>
  </si>
  <si>
    <t>Kombinezon szt.10</t>
  </si>
  <si>
    <t>3289/20</t>
  </si>
  <si>
    <t>Woreczki  op.10</t>
  </si>
  <si>
    <t>Reklamówki szt.10</t>
  </si>
  <si>
    <t>Darkil</t>
  </si>
  <si>
    <t>FVS/123/3/20</t>
  </si>
  <si>
    <t>Karta SD dla SM e celu odtwarzania nagrań z komunikatami o koronawirusie</t>
  </si>
  <si>
    <t>Andent s.c.</t>
  </si>
  <si>
    <t>74/2020</t>
  </si>
  <si>
    <t>Rękawice nitrylowe op.5</t>
  </si>
  <si>
    <t>Rękawice nitrylowe op.2</t>
  </si>
  <si>
    <t>Rękawice bezpudrowe op.4</t>
  </si>
  <si>
    <t>Internetowe Centrum Dystrybucji Sp. z o.o.</t>
  </si>
  <si>
    <t>Fs/20/06149</t>
  </si>
  <si>
    <t>Filtr przeciwpyłowy szt.15</t>
  </si>
  <si>
    <t>3194/20</t>
  </si>
  <si>
    <t>Denaturat 500ml szt.396</t>
  </si>
  <si>
    <t>2154/2020</t>
  </si>
  <si>
    <t>Rękawice nitrylowe op.100 po 10szt.</t>
  </si>
  <si>
    <t>1577/2020</t>
  </si>
  <si>
    <t>Rękawice XL 150 szt.</t>
  </si>
  <si>
    <t>Rekawice XL 150 szt.</t>
  </si>
  <si>
    <t>Rekawice L 300 szt.</t>
  </si>
  <si>
    <t>Octenisept  prep. op.5</t>
  </si>
  <si>
    <t>Octenisept  spr. op.4</t>
  </si>
  <si>
    <t>B00406/03/2020</t>
  </si>
  <si>
    <t>B00474/04/2020</t>
  </si>
  <si>
    <t>Rekawice nitrylowe op.3</t>
  </si>
  <si>
    <t>Blue Planet</t>
  </si>
  <si>
    <t>97/03/2020</t>
  </si>
  <si>
    <t xml:space="preserve">Generator ozonu szt.1 </t>
  </si>
  <si>
    <t>3275/20</t>
  </si>
  <si>
    <t>Denaturat 500ml szt.744</t>
  </si>
  <si>
    <t>PPE24 Przemysław Sadolewski</t>
  </si>
  <si>
    <t>Poliwęglanowa przyłbica ochronna szt.10</t>
  </si>
  <si>
    <t>BGW Sp. z o.o.</t>
  </si>
  <si>
    <t xml:space="preserve">FV9/03/2020 </t>
  </si>
  <si>
    <t xml:space="preserve">Alkohol etylowy rektyfikowany 390L </t>
  </si>
  <si>
    <t>Kontener szt.1</t>
  </si>
  <si>
    <t>B00463/04/2020</t>
  </si>
  <si>
    <t>Kombinezon szt.24</t>
  </si>
  <si>
    <t>Tasma czerwono-biała 500m szt.3</t>
  </si>
  <si>
    <t>Punkt Apteczny Quercus</t>
  </si>
  <si>
    <t>15/2020</t>
  </si>
  <si>
    <t>Raniseptol spray op.2</t>
  </si>
  <si>
    <t>Octenisept 50ml op.3</t>
  </si>
  <si>
    <t>Octenisept 50 ml op.1</t>
  </si>
  <si>
    <t>Rękawice nitrylowe szt.150</t>
  </si>
  <si>
    <t>3734/20</t>
  </si>
  <si>
    <t>Woreczki do pakowania maseczek op.10</t>
  </si>
  <si>
    <t>3658/20</t>
  </si>
  <si>
    <t>Denaturat 5L szt.144</t>
  </si>
  <si>
    <t>3757/20</t>
  </si>
  <si>
    <t>Bioetanol 500ml szt.20</t>
  </si>
  <si>
    <t>Justal</t>
  </si>
  <si>
    <t>299/2020</t>
  </si>
  <si>
    <t>Dozownik łokciowy szt.10</t>
  </si>
  <si>
    <t>Zarys International Group</t>
  </si>
  <si>
    <t>ZS/2020/033122</t>
  </si>
  <si>
    <t>Rękawice nitrylowe XL op.70</t>
  </si>
  <si>
    <t>Rękawice nitrylowe L op.50</t>
  </si>
  <si>
    <t>Rękawice nitrylowe M op.50</t>
  </si>
  <si>
    <t>Rękawice nitrylowe S op.30</t>
  </si>
  <si>
    <t>FVS/002/4/20</t>
  </si>
  <si>
    <t>Komputer na potrzeby pracy zdalnej</t>
  </si>
  <si>
    <t>UM/IN</t>
  </si>
  <si>
    <t>FVS/003/4/20</t>
  </si>
  <si>
    <t>FVS/022/4/20</t>
  </si>
  <si>
    <t>FVS/023/4/20</t>
  </si>
  <si>
    <t>FVS/004/4/20</t>
  </si>
  <si>
    <t>Torby do laptopów</t>
  </si>
  <si>
    <t>Modus</t>
  </si>
  <si>
    <t>S 00070/04/20/W07</t>
  </si>
  <si>
    <t>Fartuch jednorazowy szt.80</t>
  </si>
  <si>
    <t>104/2/20</t>
  </si>
  <si>
    <t>108/2/20</t>
  </si>
  <si>
    <t>Rebudach Trio</t>
  </si>
  <si>
    <t>1/MAG/2020</t>
  </si>
  <si>
    <t>Maseczki z jonami srebra dla mieszkańców 32.000 szt.</t>
  </si>
  <si>
    <t>Agro-Mosina</t>
  </si>
  <si>
    <t>F/1/20/000460</t>
  </si>
  <si>
    <t>Opryskiwacz Merkury szt.2</t>
  </si>
  <si>
    <t>Opryskiwacz Venus szt.1</t>
  </si>
  <si>
    <t>Opryskiwacz Orion szt.2</t>
  </si>
  <si>
    <t>0251/20/FVS</t>
  </si>
  <si>
    <t>Ładowarka i baterie do megafonu przenośnego do nadawania komunikatów</t>
  </si>
  <si>
    <t>FV20/04/2020</t>
  </si>
  <si>
    <t>Alkohol etylowy odwodniony skażony całkowicie 390 l</t>
  </si>
  <si>
    <t>3965/20</t>
  </si>
  <si>
    <t>Foliowe rekawice 4 szt.</t>
  </si>
  <si>
    <t>Woreczki strun. 10 op.</t>
  </si>
  <si>
    <t>Żel antybakteryjny szt.1</t>
  </si>
  <si>
    <t>3974/20</t>
  </si>
  <si>
    <t>Żel antybakteryjny szt.20</t>
  </si>
  <si>
    <t>Rajapack Sp. z o.o.</t>
  </si>
  <si>
    <t>2020/008848</t>
  </si>
  <si>
    <t>Woreczki strun.24 op.</t>
  </si>
  <si>
    <t>FHU Edward</t>
  </si>
  <si>
    <t>386/2020</t>
  </si>
  <si>
    <t>Ozonator Alicja</t>
  </si>
  <si>
    <t>Arad Sp.z o.o.</t>
  </si>
  <si>
    <t>5/jc/ms/04/2020</t>
  </si>
  <si>
    <t>Ogrodzenie przenosne 75 szt.</t>
  </si>
  <si>
    <t>UM/Mienie Kom.</t>
  </si>
  <si>
    <t>podstawa betonowa do ogrodzeń szt.80</t>
  </si>
  <si>
    <t>złączki ogrodzeniowe szt.80</t>
  </si>
  <si>
    <t>Sklep ogniowy Jakub Trodyk</t>
  </si>
  <si>
    <t>GM/1/04/2020</t>
  </si>
  <si>
    <t>Półmaska filtrująca 20 sztuk w zestawie, zakupiono 5 zestawów</t>
  </si>
  <si>
    <t>1361/MAG/2020</t>
  </si>
  <si>
    <t>Maseczki z jonami srebra szt.680</t>
  </si>
  <si>
    <t>78147/04/2020</t>
  </si>
  <si>
    <t>Maska plastikowa szt.60</t>
  </si>
  <si>
    <t>997/04/2020</t>
  </si>
  <si>
    <t>Zamgławiacz termiczny</t>
  </si>
  <si>
    <t>UM/OSP</t>
  </si>
  <si>
    <t>1000/04/2020</t>
  </si>
  <si>
    <t xml:space="preserve">Jantom </t>
  </si>
  <si>
    <t>2/JK/2020</t>
  </si>
  <si>
    <t>Osłona plexi 4 szt.</t>
  </si>
  <si>
    <t>UM/GCI</t>
  </si>
  <si>
    <t>Global Price</t>
  </si>
  <si>
    <t>20-FVS/5/150</t>
  </si>
  <si>
    <t>Baner reklamowy na potrzeby uruchomienia targowiska</t>
  </si>
  <si>
    <t>Lemon art.</t>
  </si>
  <si>
    <t>138/04/2020</t>
  </si>
  <si>
    <t>Opaska silikonowa</t>
  </si>
  <si>
    <t>4774/20</t>
  </si>
  <si>
    <t>Denaturat 5 ml szt.48</t>
  </si>
  <si>
    <t>Denaturat 500 ml szt.8</t>
  </si>
  <si>
    <t>Wireland Sp. z o.o.</t>
  </si>
  <si>
    <t>75/WG/05/2020</t>
  </si>
  <si>
    <t>Stacja do dezynfekcji rąk - wolnostojąca szt.1</t>
  </si>
  <si>
    <t>Strażackie Gadżety</t>
  </si>
  <si>
    <t>FV/SG/034/04/2020</t>
  </si>
  <si>
    <t>Maski ochronne szt.30</t>
  </si>
  <si>
    <t>A000689/06/2020</t>
  </si>
  <si>
    <t>Dozownik do płynu dezyn.łokciowy szt.17 (do świetlic)</t>
  </si>
  <si>
    <t>UM/Mienie K.</t>
  </si>
  <si>
    <t>f.866/04/2020</t>
  </si>
  <si>
    <t>Znak UWAGA szt.2</t>
  </si>
  <si>
    <t>Wentylator osiowy do ozonowania szt.2</t>
  </si>
  <si>
    <t>f.SP/51/06/2020</t>
  </si>
  <si>
    <t>Termometr bezdotykowy szt.2</t>
  </si>
  <si>
    <t>GCI</t>
  </si>
  <si>
    <t>Apteka</t>
  </si>
  <si>
    <t>f.1679/20</t>
  </si>
  <si>
    <t>środek do dezynfekcji</t>
  </si>
  <si>
    <t>UM</t>
  </si>
  <si>
    <t>Witex</t>
  </si>
  <si>
    <t>f.2161</t>
  </si>
  <si>
    <t>żel antybakteryjny</t>
  </si>
  <si>
    <t>f.000793/07/2020</t>
  </si>
  <si>
    <t>Dozowniki ze stali</t>
  </si>
  <si>
    <t>f.3765/20</t>
  </si>
  <si>
    <t>Gliceryna i woda utleniona</t>
  </si>
  <si>
    <t>Frankiewicz</t>
  </si>
  <si>
    <t>f.3/H04/07/20</t>
  </si>
  <si>
    <t>Preparat dezynfekcyjny</t>
  </si>
  <si>
    <t xml:space="preserve">Dez-Der </t>
  </si>
  <si>
    <t>f.08207/2020</t>
  </si>
  <si>
    <t>Dezynfektol</t>
  </si>
  <si>
    <t>f.01055/08/2020</t>
  </si>
  <si>
    <t>Kombinezon szt.15</t>
  </si>
  <si>
    <t>Maska szt.10</t>
  </si>
  <si>
    <t>f.2365/08/2020</t>
  </si>
  <si>
    <t>Maseczki</t>
  </si>
  <si>
    <t>Kombinezony</t>
  </si>
  <si>
    <t>f.2855/MAG/2020</t>
  </si>
  <si>
    <t>Zel antybakteryjny</t>
  </si>
  <si>
    <t>f.2366/08/2020</t>
  </si>
  <si>
    <t>Termometr bezdotykowy szt.4</t>
  </si>
  <si>
    <t>f.1976/07/2020</t>
  </si>
  <si>
    <t>Kombinezon chemoochronny sz.20</t>
  </si>
  <si>
    <t>Półmaski szt.50</t>
  </si>
  <si>
    <t>f.A001139/09/2020</t>
  </si>
  <si>
    <t>Butelki do dozowników na płyn antybakteryjny</t>
  </si>
  <si>
    <t>MK</t>
  </si>
  <si>
    <t>f.FVS/068/9/20</t>
  </si>
  <si>
    <t>Laptopy 2 szt.</t>
  </si>
  <si>
    <t>Grafit-Lider</t>
  </si>
  <si>
    <t>f.0324/pk/10/20</t>
  </si>
  <si>
    <t>zakup kombinezonów</t>
  </si>
  <si>
    <t>plandeka ze stelażem</t>
  </si>
  <si>
    <t>KM Studio</t>
  </si>
  <si>
    <t>f.99/10/2020</t>
  </si>
  <si>
    <t>WITEX</t>
  </si>
  <si>
    <t>f.3692/MAG/2020</t>
  </si>
  <si>
    <t>Żel antybakteryjny szt.70</t>
  </si>
  <si>
    <t>Hardsoft telekom</t>
  </si>
  <si>
    <t>20/03359</t>
  </si>
  <si>
    <t>Laptopy szt.40</t>
  </si>
  <si>
    <t>20/19757</t>
  </si>
  <si>
    <t>Półmaski, filtry, gogle</t>
  </si>
  <si>
    <t>Alena</t>
  </si>
  <si>
    <t>587/2020</t>
  </si>
  <si>
    <t>569/2020</t>
  </si>
  <si>
    <t>409/10/2020</t>
  </si>
  <si>
    <t>OFIX</t>
  </si>
  <si>
    <t>2020/27960</t>
  </si>
  <si>
    <t>Przegroda na biurko</t>
  </si>
  <si>
    <t>20/20713</t>
  </si>
  <si>
    <t>Kombinezon szt.50</t>
  </si>
  <si>
    <t>BHP MAJSTER</t>
  </si>
  <si>
    <t>b01374/11/2020</t>
  </si>
  <si>
    <t>Półmaska Climax szt.11</t>
  </si>
  <si>
    <t>Pochłaniacz ABEK1 szt.24</t>
  </si>
  <si>
    <t>b01375/11/2020</t>
  </si>
  <si>
    <t>Półmaska Climax szt.9</t>
  </si>
  <si>
    <t>Pochłaniacz ABEK1 szt. 18</t>
  </si>
  <si>
    <t>SEED</t>
  </si>
  <si>
    <t>01/11/20</t>
  </si>
  <si>
    <t xml:space="preserve">Maski   </t>
  </si>
  <si>
    <t>420/11/2020</t>
  </si>
  <si>
    <t>Zakup materiałów 754-75421-4210</t>
  </si>
  <si>
    <t>Razem:</t>
  </si>
  <si>
    <t>Plan:</t>
  </si>
  <si>
    <t>Do wykorzystania pozostaje:</t>
  </si>
  <si>
    <t>usługa transportowa</t>
  </si>
  <si>
    <t>Usługi stolarskie Robert Mróz</t>
  </si>
  <si>
    <t>6/03/2020</t>
  </si>
  <si>
    <t>Wykonanie zabudowy wraz z montażem lady recepcji w holu Urzędu Miejskiego</t>
  </si>
  <si>
    <t>Koszty dostawy</t>
  </si>
  <si>
    <t xml:space="preserve">Przesyłka  </t>
  </si>
  <si>
    <t>Usługa transportowa</t>
  </si>
  <si>
    <t xml:space="preserve">Przesyłka </t>
  </si>
  <si>
    <t>Empir</t>
  </si>
  <si>
    <t>FA/000444/2020</t>
  </si>
  <si>
    <t>Usługa druku plakatów "Koronawirus - Seniorze! Nie jesteś sam"</t>
  </si>
  <si>
    <t>UM/PR</t>
  </si>
  <si>
    <t>Koszty przesyłki</t>
  </si>
  <si>
    <t>MWC Sp. z o.o.</t>
  </si>
  <si>
    <t>29/04/2020/eSesja</t>
  </si>
  <si>
    <t>usługa informatyczna-dostęp do serwera wideokonferencji dla 26-35 osób w okresie 03-04-2020 do 02-07-2020</t>
  </si>
  <si>
    <t>UM/BR</t>
  </si>
  <si>
    <t>Multiwash</t>
  </si>
  <si>
    <t>FR/1/03/20</t>
  </si>
  <si>
    <t>Ozonowanie pomieszczeń UM</t>
  </si>
  <si>
    <t>CGS</t>
  </si>
  <si>
    <t>0013/04/20/FVS</t>
  </si>
  <si>
    <t>Informator Mosiński wkładka Koronawirus</t>
  </si>
  <si>
    <t>UM/JN/ZB</t>
  </si>
  <si>
    <t>Wiatr Odnowy Sp. z o.o.</t>
  </si>
  <si>
    <t>00017/2020</t>
  </si>
  <si>
    <t xml:space="preserve">Usługa szycia maseczek ochronnych </t>
  </si>
  <si>
    <t>UM/Mienie kom.</t>
  </si>
  <si>
    <t xml:space="preserve">Empir </t>
  </si>
  <si>
    <t>FA/000474/2020</t>
  </si>
  <si>
    <t>Usługa druku ulotki "Maseczki" 12.500 szt.</t>
  </si>
  <si>
    <t>Jantom</t>
  </si>
  <si>
    <t>Przesyłka kurierska</t>
  </si>
  <si>
    <t>Zakład Usług Klomunalnych Sp. z o.o.</t>
  </si>
  <si>
    <t>0262/DDR/20</t>
  </si>
  <si>
    <t>Montaż barier na targowisku w dniu 27.04.2020 w celu uruchomienia działalności targowiska</t>
  </si>
  <si>
    <t>00026/2020</t>
  </si>
  <si>
    <t>OUM/OR</t>
  </si>
  <si>
    <t>Warzybok</t>
  </si>
  <si>
    <t>f.123/1/20</t>
  </si>
  <si>
    <t>koszty transportu</t>
  </si>
  <si>
    <t>CGS Drukarnia Sp.z o.o.</t>
  </si>
  <si>
    <t>0074/06/20/FVS</t>
  </si>
  <si>
    <t>naświetlenie i druk dodatku specjalnego "Żyj zdrowo-nie daj się koronawirusowi"</t>
  </si>
  <si>
    <t>f.0081/DA/20</t>
  </si>
  <si>
    <t>montaż dozowników do dezynfekcji w świetlicach</t>
  </si>
  <si>
    <t>f.0019/DUK</t>
  </si>
  <si>
    <t>Zużycie ścieków na targowisku w okresie epidemii</t>
  </si>
  <si>
    <t>f.0017/duk</t>
  </si>
  <si>
    <t>Administrowanie targowiskiem podczas epidemii</t>
  </si>
  <si>
    <t>UM/MK</t>
  </si>
  <si>
    <t>ATUT Tomasz Skiba</t>
  </si>
  <si>
    <t>8/08/2020</t>
  </si>
  <si>
    <t>Montaż dozowników do dezynfekcji na placach zabaw i siłowniach</t>
  </si>
  <si>
    <t>Zakup usług 754-75421-4300</t>
  </si>
  <si>
    <t>Ekwiwalent Straż Pożarna</t>
  </si>
  <si>
    <t>Ekwiwalenty 754-75421-3030</t>
  </si>
  <si>
    <t>Nadgodziny w okresie epidemii (Straż Miejska, Promocja) 03-06/2020</t>
  </si>
  <si>
    <t>Nadgodziny w okresie epidemii (Straż Miejska, Administracja) 07/2020</t>
  </si>
  <si>
    <t>Wynagrodzenia 754-75421-4010</t>
  </si>
  <si>
    <t>Składki od um.zarządzanie kryzysowe (Straż Miejska, Administracja) 08/2020</t>
  </si>
  <si>
    <t>Składki od um.zarządzanie kryzysowe (Straż Miejska, Administracja) 09/2020</t>
  </si>
  <si>
    <t>Składki od um.zarządzanie kryzysowe (Straż Miejska, Administracja) 10/2020</t>
  </si>
  <si>
    <t>Składki ZUS 754-75421-4110</t>
  </si>
  <si>
    <t>Fundusz Pracy  754-75421-4120</t>
  </si>
  <si>
    <t>umowa zlecenie - zarządzanie kryzysowe 03-06/20</t>
  </si>
  <si>
    <t>umowa zlecenie - zarządzanie kryzysowe 07-09/20</t>
  </si>
  <si>
    <t>Wynagrodzenia bezosobowe 754-75421-4170</t>
  </si>
  <si>
    <t>ZUK Sp. z o.o.</t>
  </si>
  <si>
    <t>f.0013/duk/20</t>
  </si>
  <si>
    <t>energia elektryczna-targowisko</t>
  </si>
  <si>
    <t>f.0018/duk/20</t>
  </si>
  <si>
    <t>f.0019/duk/20</t>
  </si>
  <si>
    <t>zużycie wody-targowisko</t>
  </si>
  <si>
    <t>f.0024/duk/20</t>
  </si>
  <si>
    <t>Zakup energii 754-75421-4260</t>
  </si>
  <si>
    <t>Plan</t>
  </si>
  <si>
    <t>Wykonanie 18-11-2020</t>
  </si>
  <si>
    <t>Do wykorzystania</t>
  </si>
  <si>
    <t>754/75421/3030</t>
  </si>
  <si>
    <t>754/75421/4010</t>
  </si>
  <si>
    <t>754/75421/4110</t>
  </si>
  <si>
    <t>754/75421/4120</t>
  </si>
  <si>
    <t>754/75421/4170</t>
  </si>
  <si>
    <t>754/75421/4210</t>
  </si>
  <si>
    <t>754/75421/4260</t>
  </si>
  <si>
    <t>754/75421/4300</t>
  </si>
  <si>
    <t>Maseczki ochronne</t>
  </si>
  <si>
    <t>Przyłbice</t>
  </si>
  <si>
    <t>Naklejki "zachowaj dystans"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</si>
</sst>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vertical="center"/>
    </xf>
    <xf numFmtId="4" fontId="0" fillId="0" borderId="0" xfId="0" applyNumberFormat="1"/>
    <xf numFmtId="9" fontId="0" fillId="0" borderId="0" xfId="0" applyNumberFormat="1"/>
    <xf numFmtId="4" fontId="4" fillId="0" borderId="1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4" fillId="0" borderId="1" xfId="0" applyFont="1" applyBorder="1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1" xfId="0" applyBorder="1" applyAlignment="1"/>
    <xf numFmtId="0" fontId="0" fillId="0" borderId="5" xfId="0" applyBorder="1" applyAlignment="1"/>
    <xf numFmtId="4" fontId="0" fillId="0" borderId="3" xfId="0" applyNumberFormat="1" applyBorder="1"/>
    <xf numFmtId="4" fontId="4" fillId="0" borderId="3" xfId="0" applyNumberFormat="1" applyFont="1" applyBorder="1"/>
    <xf numFmtId="4" fontId="0" fillId="3" borderId="3" xfId="0" applyNumberFormat="1" applyFill="1" applyBorder="1"/>
    <xf numFmtId="0" fontId="0" fillId="0" borderId="6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6" xfId="0" applyBorder="1" applyAlignment="1">
      <alignment wrapText="1"/>
    </xf>
    <xf numFmtId="4" fontId="0" fillId="3" borderId="1" xfId="0" applyNumberFormat="1" applyFill="1" applyBorder="1"/>
    <xf numFmtId="0" fontId="0" fillId="3" borderId="1" xfId="0" applyFill="1" applyBorder="1" applyAlignment="1">
      <alignment vertical="center"/>
    </xf>
    <xf numFmtId="0" fontId="0" fillId="0" borderId="10" xfId="0" applyBorder="1" applyAlignment="1"/>
    <xf numFmtId="49" fontId="0" fillId="0" borderId="8" xfId="0" applyNumberFormat="1" applyBorder="1" applyAlignment="1"/>
    <xf numFmtId="0" fontId="7" fillId="0" borderId="6" xfId="0" applyFont="1" applyBorder="1" applyAlignment="1">
      <alignment horizontal="right"/>
    </xf>
    <xf numFmtId="4" fontId="7" fillId="4" borderId="3" xfId="0" applyNumberFormat="1" applyFont="1" applyFill="1" applyBorder="1"/>
    <xf numFmtId="4" fontId="7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4" fontId="0" fillId="0" borderId="0" xfId="0" applyNumberFormat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right"/>
    </xf>
    <xf numFmtId="4" fontId="7" fillId="4" borderId="1" xfId="0" applyNumberFormat="1" applyFont="1" applyFill="1" applyBorder="1"/>
    <xf numFmtId="4" fontId="7" fillId="0" borderId="3" xfId="0" applyNumberFormat="1" applyFon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 wrapText="1"/>
    </xf>
    <xf numFmtId="4" fontId="7" fillId="0" borderId="0" xfId="0" applyNumberFormat="1" applyFont="1" applyBorder="1"/>
    <xf numFmtId="0" fontId="0" fillId="0" borderId="0" xfId="0" applyAlignment="1">
      <alignment wrapText="1"/>
    </xf>
    <xf numFmtId="0" fontId="10" fillId="4" borderId="12" xfId="0" applyFont="1" applyFill="1" applyBorder="1"/>
    <xf numFmtId="0" fontId="10" fillId="4" borderId="13" xfId="0" applyFont="1" applyFill="1" applyBorder="1" applyAlignment="1">
      <alignment wrapText="1"/>
    </xf>
    <xf numFmtId="0" fontId="10" fillId="4" borderId="13" xfId="0" applyFont="1" applyFill="1" applyBorder="1"/>
    <xf numFmtId="4" fontId="10" fillId="4" borderId="14" xfId="0" applyNumberFormat="1" applyFont="1" applyFill="1" applyBorder="1"/>
    <xf numFmtId="0" fontId="0" fillId="0" borderId="15" xfId="0" applyBorder="1"/>
    <xf numFmtId="4" fontId="0" fillId="0" borderId="1" xfId="0" applyNumberFormat="1" applyBorder="1" applyAlignment="1">
      <alignment wrapText="1"/>
    </xf>
    <xf numFmtId="4" fontId="0" fillId="0" borderId="16" xfId="0" applyNumberFormat="1" applyBorder="1"/>
    <xf numFmtId="0" fontId="0" fillId="0" borderId="17" xfId="0" applyBorder="1"/>
    <xf numFmtId="0" fontId="0" fillId="0" borderId="18" xfId="0" applyBorder="1" applyAlignment="1">
      <alignment wrapText="1"/>
    </xf>
    <xf numFmtId="4" fontId="0" fillId="0" borderId="18" xfId="0" applyNumberFormat="1" applyBorder="1"/>
    <xf numFmtId="4" fontId="0" fillId="0" borderId="18" xfId="0" applyNumberFormat="1" applyBorder="1" applyAlignment="1">
      <alignment wrapText="1"/>
    </xf>
    <xf numFmtId="4" fontId="0" fillId="0" borderId="19" xfId="0" applyNumberFormat="1" applyBorder="1"/>
    <xf numFmtId="0" fontId="1" fillId="0" borderId="0" xfId="0" applyFont="1"/>
    <xf numFmtId="0" fontId="1" fillId="0" borderId="0" xfId="0" applyFont="1" applyAlignment="1">
      <alignment wrapText="1"/>
    </xf>
    <xf numFmtId="4" fontId="3" fillId="4" borderId="20" xfId="0" applyNumberFormat="1" applyFont="1" applyFill="1" applyBorder="1"/>
    <xf numFmtId="4" fontId="3" fillId="4" borderId="20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4" fontId="1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0" fillId="0" borderId="2" xfId="0" applyNumberFormat="1" applyBorder="1" applyAlignment="1"/>
    <xf numFmtId="0" fontId="4" fillId="0" borderId="4" xfId="0" applyFont="1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9" xfId="0" applyBorder="1" applyAlignment="1"/>
    <xf numFmtId="0" fontId="0" fillId="0" borderId="8" xfId="0" applyBorder="1" applyAlignment="1"/>
    <xf numFmtId="0" fontId="5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3" xfId="0" applyFont="1" applyBorder="1" applyAlignment="1">
      <alignment horizontal="right" wrapText="1"/>
    </xf>
    <xf numFmtId="0" fontId="9" fillId="0" borderId="1" xfId="0" applyFont="1" applyBorder="1" applyAlignment="1"/>
    <xf numFmtId="0" fontId="0" fillId="0" borderId="5" xfId="0" applyBorder="1" applyAlignment="1"/>
    <xf numFmtId="0" fontId="0" fillId="0" borderId="11" xfId="0" applyBorder="1" applyAlignment="1"/>
    <xf numFmtId="0" fontId="0" fillId="0" borderId="10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3"/>
  <sheetViews>
    <sheetView tabSelected="1" topLeftCell="A271" workbookViewId="0">
      <selection activeCell="J166" sqref="J166"/>
    </sheetView>
  </sheetViews>
  <sheetFormatPr defaultRowHeight="14.4" x14ac:dyDescent="0.3"/>
  <cols>
    <col min="1" max="1" width="7.5546875" customWidth="1"/>
    <col min="2" max="2" width="28" style="54" customWidth="1"/>
    <col min="3" max="3" width="17.5546875" customWidth="1"/>
    <col min="4" max="4" width="44.33203125" style="54" customWidth="1"/>
    <col min="5" max="5" width="14.109375" style="13" customWidth="1"/>
    <col min="6" max="6" width="21.5546875" style="51" customWidth="1"/>
    <col min="7" max="7" width="13.88671875" customWidth="1"/>
    <col min="8" max="9" width="10" bestFit="1" customWidth="1"/>
    <col min="10" max="10" width="9.109375" style="13"/>
  </cols>
  <sheetData>
    <row r="2" spans="1:6" ht="54" customHeight="1" x14ac:dyDescent="0.45">
      <c r="A2" s="73" t="s">
        <v>0</v>
      </c>
      <c r="B2" s="73"/>
      <c r="C2" s="73"/>
      <c r="D2" s="73"/>
      <c r="E2" s="73"/>
      <c r="F2" s="73"/>
    </row>
    <row r="3" spans="1:6" ht="19.5" customHeight="1" x14ac:dyDescent="0.45">
      <c r="A3" s="1"/>
      <c r="B3" s="1"/>
      <c r="C3" s="1"/>
      <c r="D3" s="1"/>
      <c r="E3" s="1"/>
      <c r="F3" s="1"/>
    </row>
    <row r="5" spans="1:6" ht="27.75" customHeight="1" x14ac:dyDescent="0.3">
      <c r="A5" s="2" t="s">
        <v>1</v>
      </c>
      <c r="B5" s="3" t="s">
        <v>2</v>
      </c>
      <c r="C5" s="2" t="s">
        <v>3</v>
      </c>
      <c r="D5" s="3" t="s">
        <v>4</v>
      </c>
      <c r="E5" s="4" t="s">
        <v>5</v>
      </c>
      <c r="F5" s="2" t="s">
        <v>6</v>
      </c>
    </row>
    <row r="6" spans="1:6" ht="6" customHeight="1" x14ac:dyDescent="0.3">
      <c r="A6" s="5"/>
      <c r="B6" s="6"/>
      <c r="C6" s="5"/>
      <c r="D6" s="6"/>
      <c r="E6" s="7"/>
      <c r="F6" s="8"/>
    </row>
    <row r="7" spans="1:6" x14ac:dyDescent="0.3">
      <c r="A7" s="9">
        <v>1</v>
      </c>
      <c r="B7" s="10" t="s">
        <v>7</v>
      </c>
      <c r="C7" s="9" t="s">
        <v>8</v>
      </c>
      <c r="D7" s="10" t="s">
        <v>9</v>
      </c>
      <c r="E7" s="11">
        <v>738.89</v>
      </c>
      <c r="F7" s="12" t="s">
        <v>10</v>
      </c>
    </row>
    <row r="8" spans="1:6" x14ac:dyDescent="0.3">
      <c r="A8" s="74">
        <v>2</v>
      </c>
      <c r="B8" s="76" t="s">
        <v>11</v>
      </c>
      <c r="C8" s="74" t="s">
        <v>12</v>
      </c>
      <c r="D8" s="10" t="s">
        <v>13</v>
      </c>
      <c r="E8" s="11">
        <v>180.07</v>
      </c>
      <c r="F8" s="12" t="s">
        <v>14</v>
      </c>
    </row>
    <row r="9" spans="1:6" x14ac:dyDescent="0.3">
      <c r="A9" s="75"/>
      <c r="B9" s="77"/>
      <c r="C9" s="75"/>
      <c r="D9" s="10" t="s">
        <v>15</v>
      </c>
      <c r="E9" s="11">
        <v>44</v>
      </c>
      <c r="F9" s="12" t="s">
        <v>14</v>
      </c>
    </row>
    <row r="10" spans="1:6" x14ac:dyDescent="0.3">
      <c r="A10" s="9">
        <v>3</v>
      </c>
      <c r="B10" s="10" t="s">
        <v>16</v>
      </c>
      <c r="C10" s="9" t="s">
        <v>17</v>
      </c>
      <c r="D10" s="10" t="s">
        <v>18</v>
      </c>
      <c r="E10" s="11">
        <v>1300</v>
      </c>
      <c r="F10" s="12" t="s">
        <v>10</v>
      </c>
    </row>
    <row r="11" spans="1:6" x14ac:dyDescent="0.3">
      <c r="A11" s="74">
        <v>4</v>
      </c>
      <c r="B11" s="76" t="s">
        <v>19</v>
      </c>
      <c r="C11" s="74" t="s">
        <v>20</v>
      </c>
      <c r="D11" s="10" t="s">
        <v>21</v>
      </c>
      <c r="E11" s="11">
        <v>63.78</v>
      </c>
      <c r="F11" s="12" t="s">
        <v>14</v>
      </c>
    </row>
    <row r="12" spans="1:6" x14ac:dyDescent="0.3">
      <c r="A12" s="78"/>
      <c r="B12" s="79"/>
      <c r="C12" s="78"/>
      <c r="D12" s="10" t="s">
        <v>22</v>
      </c>
      <c r="E12" s="11">
        <v>44.77</v>
      </c>
      <c r="F12" s="12" t="s">
        <v>14</v>
      </c>
    </row>
    <row r="13" spans="1:6" x14ac:dyDescent="0.3">
      <c r="A13" s="75"/>
      <c r="B13" s="77"/>
      <c r="C13" s="75"/>
      <c r="D13" s="10" t="s">
        <v>23</v>
      </c>
      <c r="E13" s="11">
        <v>9.98</v>
      </c>
      <c r="F13" s="12" t="s">
        <v>14</v>
      </c>
    </row>
    <row r="14" spans="1:6" ht="28.8" x14ac:dyDescent="0.3">
      <c r="A14" s="9">
        <v>5</v>
      </c>
      <c r="B14" s="10" t="s">
        <v>24</v>
      </c>
      <c r="C14" s="9" t="s">
        <v>25</v>
      </c>
      <c r="D14" s="10" t="s">
        <v>26</v>
      </c>
      <c r="E14" s="11">
        <v>8400</v>
      </c>
      <c r="F14" s="12" t="s">
        <v>27</v>
      </c>
    </row>
    <row r="15" spans="1:6" ht="28.8" x14ac:dyDescent="0.3">
      <c r="A15" s="9">
        <v>6</v>
      </c>
      <c r="B15" s="10" t="s">
        <v>28</v>
      </c>
      <c r="C15" s="9" t="s">
        <v>29</v>
      </c>
      <c r="D15" s="10" t="s">
        <v>30</v>
      </c>
      <c r="E15" s="11">
        <v>295</v>
      </c>
      <c r="F15" s="12" t="s">
        <v>31</v>
      </c>
    </row>
    <row r="16" spans="1:6" x14ac:dyDescent="0.3">
      <c r="A16" s="74">
        <v>7</v>
      </c>
      <c r="B16" s="76" t="s">
        <v>32</v>
      </c>
      <c r="C16" s="74" t="s">
        <v>33</v>
      </c>
      <c r="D16" s="10" t="s">
        <v>30</v>
      </c>
      <c r="E16" s="11">
        <v>59</v>
      </c>
      <c r="F16" s="80" t="s">
        <v>34</v>
      </c>
    </row>
    <row r="17" spans="1:7" x14ac:dyDescent="0.3">
      <c r="A17" s="78"/>
      <c r="B17" s="79"/>
      <c r="C17" s="78"/>
      <c r="D17" s="10" t="s">
        <v>35</v>
      </c>
      <c r="E17" s="11">
        <v>25.9</v>
      </c>
      <c r="F17" s="82"/>
    </row>
    <row r="18" spans="1:7" x14ac:dyDescent="0.3">
      <c r="A18" s="75"/>
      <c r="B18" s="77"/>
      <c r="C18" s="75"/>
      <c r="D18" s="10" t="s">
        <v>36</v>
      </c>
      <c r="E18" s="11">
        <v>25.9</v>
      </c>
      <c r="F18" s="81"/>
    </row>
    <row r="19" spans="1:7" x14ac:dyDescent="0.3">
      <c r="A19" s="74">
        <v>8</v>
      </c>
      <c r="B19" s="76" t="s">
        <v>11</v>
      </c>
      <c r="C19" s="74" t="s">
        <v>37</v>
      </c>
      <c r="D19" s="10" t="s">
        <v>38</v>
      </c>
      <c r="E19" s="11">
        <v>171.03</v>
      </c>
      <c r="F19" s="80" t="s">
        <v>14</v>
      </c>
    </row>
    <row r="20" spans="1:7" x14ac:dyDescent="0.3">
      <c r="A20" s="75"/>
      <c r="B20" s="77"/>
      <c r="C20" s="75"/>
      <c r="D20" s="10" t="s">
        <v>39</v>
      </c>
      <c r="E20" s="11">
        <v>20</v>
      </c>
      <c r="F20" s="81"/>
    </row>
    <row r="21" spans="1:7" x14ac:dyDescent="0.3">
      <c r="A21" s="9">
        <v>9</v>
      </c>
      <c r="B21" s="10" t="s">
        <v>40</v>
      </c>
      <c r="C21" s="9" t="s">
        <v>41</v>
      </c>
      <c r="D21" s="10" t="s">
        <v>42</v>
      </c>
      <c r="E21" s="11">
        <v>225.09</v>
      </c>
      <c r="F21" s="12" t="s">
        <v>14</v>
      </c>
    </row>
    <row r="22" spans="1:7" x14ac:dyDescent="0.3">
      <c r="A22" s="74">
        <v>10</v>
      </c>
      <c r="B22" s="76" t="s">
        <v>43</v>
      </c>
      <c r="C22" s="74" t="s">
        <v>44</v>
      </c>
      <c r="D22" s="10" t="s">
        <v>45</v>
      </c>
      <c r="E22" s="11">
        <v>280</v>
      </c>
      <c r="F22" s="80" t="s">
        <v>46</v>
      </c>
    </row>
    <row r="23" spans="1:7" x14ac:dyDescent="0.3">
      <c r="A23" s="75"/>
      <c r="B23" s="77"/>
      <c r="C23" s="75"/>
      <c r="D23" s="10" t="s">
        <v>47</v>
      </c>
      <c r="E23" s="11">
        <v>280</v>
      </c>
      <c r="F23" s="81"/>
    </row>
    <row r="24" spans="1:7" x14ac:dyDescent="0.3">
      <c r="A24" s="9">
        <v>11</v>
      </c>
      <c r="B24" s="10" t="s">
        <v>16</v>
      </c>
      <c r="C24" s="9" t="s">
        <v>48</v>
      </c>
      <c r="D24" s="10" t="s">
        <v>49</v>
      </c>
      <c r="E24" s="11">
        <v>1920</v>
      </c>
      <c r="F24" s="12" t="s">
        <v>10</v>
      </c>
    </row>
    <row r="25" spans="1:7" ht="15" customHeight="1" x14ac:dyDescent="0.3">
      <c r="A25" s="74">
        <v>12</v>
      </c>
      <c r="B25" s="76" t="s">
        <v>50</v>
      </c>
      <c r="C25" s="74" t="s">
        <v>51</v>
      </c>
      <c r="D25" s="10" t="s">
        <v>52</v>
      </c>
      <c r="E25" s="11">
        <v>27.96</v>
      </c>
      <c r="F25" s="80" t="s">
        <v>10</v>
      </c>
    </row>
    <row r="26" spans="1:7" x14ac:dyDescent="0.3">
      <c r="A26" s="78"/>
      <c r="B26" s="79"/>
      <c r="C26" s="78"/>
      <c r="D26" s="10" t="s">
        <v>53</v>
      </c>
      <c r="E26" s="11">
        <v>27.95</v>
      </c>
      <c r="F26" s="82"/>
    </row>
    <row r="27" spans="1:7" x14ac:dyDescent="0.3">
      <c r="A27" s="78"/>
      <c r="B27" s="79"/>
      <c r="C27" s="78"/>
      <c r="D27" s="10" t="s">
        <v>54</v>
      </c>
      <c r="E27" s="11">
        <v>9.99</v>
      </c>
      <c r="F27" s="82"/>
    </row>
    <row r="28" spans="1:7" x14ac:dyDescent="0.3">
      <c r="A28" s="78"/>
      <c r="B28" s="79"/>
      <c r="C28" s="78"/>
      <c r="D28" s="10" t="s">
        <v>55</v>
      </c>
      <c r="E28" s="11">
        <v>17.97</v>
      </c>
      <c r="F28" s="82"/>
    </row>
    <row r="29" spans="1:7" x14ac:dyDescent="0.3">
      <c r="A29" s="78"/>
      <c r="B29" s="79"/>
      <c r="C29" s="78"/>
      <c r="D29" s="10" t="s">
        <v>56</v>
      </c>
      <c r="E29" s="11">
        <v>399.87</v>
      </c>
      <c r="F29" s="82"/>
      <c r="G29" s="13"/>
    </row>
    <row r="30" spans="1:7" x14ac:dyDescent="0.3">
      <c r="A30" s="78"/>
      <c r="B30" s="79"/>
      <c r="C30" s="78"/>
      <c r="D30" s="10" t="s">
        <v>57</v>
      </c>
      <c r="E30" s="11">
        <v>24.99</v>
      </c>
      <c r="F30" s="82"/>
    </row>
    <row r="31" spans="1:7" x14ac:dyDescent="0.3">
      <c r="A31" s="78"/>
      <c r="B31" s="79"/>
      <c r="C31" s="78"/>
      <c r="D31" s="10" t="s">
        <v>58</v>
      </c>
      <c r="E31" s="11">
        <v>24.99</v>
      </c>
      <c r="F31" s="82"/>
    </row>
    <row r="32" spans="1:7" x14ac:dyDescent="0.3">
      <c r="A32" s="78"/>
      <c r="B32" s="79"/>
      <c r="C32" s="78"/>
      <c r="D32" s="10" t="s">
        <v>59</v>
      </c>
      <c r="E32" s="11">
        <v>24.99</v>
      </c>
      <c r="F32" s="82"/>
    </row>
    <row r="33" spans="1:8" x14ac:dyDescent="0.3">
      <c r="A33" s="78"/>
      <c r="B33" s="79"/>
      <c r="C33" s="78"/>
      <c r="D33" s="11" t="s">
        <v>60</v>
      </c>
      <c r="E33" s="11">
        <v>69.98</v>
      </c>
      <c r="F33" s="82"/>
    </row>
    <row r="34" spans="1:8" x14ac:dyDescent="0.3">
      <c r="A34" s="78"/>
      <c r="B34" s="79"/>
      <c r="C34" s="78"/>
      <c r="D34" s="11" t="s">
        <v>61</v>
      </c>
      <c r="E34" s="11">
        <v>69.98</v>
      </c>
      <c r="F34" s="82"/>
    </row>
    <row r="35" spans="1:8" x14ac:dyDescent="0.3">
      <c r="A35" s="75"/>
      <c r="B35" s="77"/>
      <c r="C35" s="75"/>
      <c r="D35" s="11" t="s">
        <v>62</v>
      </c>
      <c r="E35" s="11">
        <v>69.98</v>
      </c>
      <c r="F35" s="81"/>
    </row>
    <row r="36" spans="1:8" x14ac:dyDescent="0.3">
      <c r="A36" s="74">
        <v>13</v>
      </c>
      <c r="B36" s="76" t="s">
        <v>63</v>
      </c>
      <c r="C36" s="74" t="s">
        <v>64</v>
      </c>
      <c r="D36" s="10" t="s">
        <v>65</v>
      </c>
      <c r="E36" s="11">
        <v>142.13</v>
      </c>
      <c r="F36" s="80" t="s">
        <v>34</v>
      </c>
      <c r="H36" s="14"/>
    </row>
    <row r="37" spans="1:8" x14ac:dyDescent="0.3">
      <c r="A37" s="78"/>
      <c r="B37" s="79"/>
      <c r="C37" s="78"/>
      <c r="D37" s="10" t="s">
        <v>66</v>
      </c>
      <c r="E37" s="11">
        <v>193.32</v>
      </c>
      <c r="F37" s="82"/>
      <c r="H37" s="14"/>
    </row>
    <row r="38" spans="1:8" x14ac:dyDescent="0.3">
      <c r="A38" s="78"/>
      <c r="B38" s="79"/>
      <c r="C38" s="78"/>
      <c r="D38" s="10" t="s">
        <v>67</v>
      </c>
      <c r="E38" s="11">
        <v>157.13999999999999</v>
      </c>
      <c r="F38" s="82"/>
      <c r="H38" s="14"/>
    </row>
    <row r="39" spans="1:8" x14ac:dyDescent="0.3">
      <c r="A39" s="78"/>
      <c r="B39" s="79"/>
      <c r="C39" s="78"/>
      <c r="D39" s="10" t="s">
        <v>68</v>
      </c>
      <c r="E39" s="11">
        <v>570.67999999999995</v>
      </c>
      <c r="F39" s="82"/>
      <c r="H39" s="14"/>
    </row>
    <row r="40" spans="1:8" x14ac:dyDescent="0.3">
      <c r="A40" s="78"/>
      <c r="B40" s="79"/>
      <c r="C40" s="78"/>
      <c r="D40" s="10" t="s">
        <v>69</v>
      </c>
      <c r="E40" s="11">
        <v>306.27</v>
      </c>
      <c r="F40" s="82"/>
      <c r="H40" s="14"/>
    </row>
    <row r="41" spans="1:8" x14ac:dyDescent="0.3">
      <c r="A41" s="78"/>
      <c r="B41" s="79"/>
      <c r="C41" s="78"/>
      <c r="D41" s="10" t="s">
        <v>70</v>
      </c>
      <c r="E41" s="11">
        <v>198.03</v>
      </c>
      <c r="F41" s="82"/>
      <c r="H41" s="14"/>
    </row>
    <row r="42" spans="1:8" x14ac:dyDescent="0.3">
      <c r="A42" s="75"/>
      <c r="B42" s="77"/>
      <c r="C42" s="75"/>
      <c r="D42" s="10" t="s">
        <v>71</v>
      </c>
      <c r="E42" s="11">
        <v>180.81</v>
      </c>
      <c r="F42" s="81"/>
      <c r="H42" s="14"/>
    </row>
    <row r="43" spans="1:8" x14ac:dyDescent="0.3">
      <c r="A43" s="9">
        <v>14</v>
      </c>
      <c r="B43" s="10" t="s">
        <v>72</v>
      </c>
      <c r="C43" s="9" t="s">
        <v>73</v>
      </c>
      <c r="D43" s="10" t="s">
        <v>74</v>
      </c>
      <c r="E43" s="11">
        <v>922.5</v>
      </c>
      <c r="F43" s="12" t="s">
        <v>34</v>
      </c>
    </row>
    <row r="44" spans="1:8" x14ac:dyDescent="0.3">
      <c r="A44" s="74">
        <v>15</v>
      </c>
      <c r="B44" s="76" t="s">
        <v>11</v>
      </c>
      <c r="C44" s="74" t="s">
        <v>75</v>
      </c>
      <c r="D44" s="10" t="s">
        <v>76</v>
      </c>
      <c r="E44" s="11">
        <v>178.2</v>
      </c>
      <c r="F44" s="80" t="s">
        <v>10</v>
      </c>
    </row>
    <row r="45" spans="1:8" x14ac:dyDescent="0.3">
      <c r="A45" s="75"/>
      <c r="B45" s="77"/>
      <c r="C45" s="75"/>
      <c r="D45" s="10" t="s">
        <v>77</v>
      </c>
      <c r="E45" s="11">
        <v>407.01</v>
      </c>
      <c r="F45" s="81"/>
    </row>
    <row r="46" spans="1:8" x14ac:dyDescent="0.3">
      <c r="A46" s="74">
        <v>16</v>
      </c>
      <c r="B46" s="76" t="s">
        <v>78</v>
      </c>
      <c r="C46" s="74" t="s">
        <v>79</v>
      </c>
      <c r="D46" s="10" t="s">
        <v>80</v>
      </c>
      <c r="E46" s="15">
        <v>450</v>
      </c>
      <c r="F46" s="83" t="s">
        <v>46</v>
      </c>
    </row>
    <row r="47" spans="1:8" x14ac:dyDescent="0.3">
      <c r="A47" s="75"/>
      <c r="B47" s="77"/>
      <c r="C47" s="75"/>
      <c r="D47" s="10" t="s">
        <v>81</v>
      </c>
      <c r="E47" s="15">
        <v>2634</v>
      </c>
      <c r="F47" s="84"/>
    </row>
    <row r="48" spans="1:8" x14ac:dyDescent="0.3">
      <c r="A48" s="9">
        <v>17</v>
      </c>
      <c r="B48" s="10" t="s">
        <v>82</v>
      </c>
      <c r="C48" s="9" t="s">
        <v>83</v>
      </c>
      <c r="D48" s="10" t="s">
        <v>84</v>
      </c>
      <c r="E48" s="11">
        <f>4720-59</f>
        <v>4661</v>
      </c>
      <c r="F48" s="12" t="s">
        <v>10</v>
      </c>
    </row>
    <row r="49" spans="1:6" x14ac:dyDescent="0.3">
      <c r="A49" s="74">
        <v>18</v>
      </c>
      <c r="B49" s="76" t="s">
        <v>19</v>
      </c>
      <c r="C49" s="74" t="s">
        <v>85</v>
      </c>
      <c r="D49" s="10" t="s">
        <v>86</v>
      </c>
      <c r="E49" s="11">
        <v>66.42</v>
      </c>
      <c r="F49" s="80" t="s">
        <v>10</v>
      </c>
    </row>
    <row r="50" spans="1:6" x14ac:dyDescent="0.3">
      <c r="A50" s="75"/>
      <c r="B50" s="77"/>
      <c r="C50" s="75"/>
      <c r="D50" s="10" t="s">
        <v>87</v>
      </c>
      <c r="E50" s="11">
        <v>122.26</v>
      </c>
      <c r="F50" s="81"/>
    </row>
    <row r="51" spans="1:6" x14ac:dyDescent="0.3">
      <c r="A51" s="74">
        <v>19</v>
      </c>
      <c r="B51" s="76" t="s">
        <v>88</v>
      </c>
      <c r="C51" s="74" t="s">
        <v>89</v>
      </c>
      <c r="D51" s="10" t="s">
        <v>90</v>
      </c>
      <c r="E51" s="11">
        <v>2600</v>
      </c>
      <c r="F51" s="80" t="s">
        <v>34</v>
      </c>
    </row>
    <row r="52" spans="1:6" x14ac:dyDescent="0.3">
      <c r="A52" s="78"/>
      <c r="B52" s="79"/>
      <c r="C52" s="78"/>
      <c r="D52" s="10" t="s">
        <v>91</v>
      </c>
      <c r="E52" s="11">
        <v>3936</v>
      </c>
      <c r="F52" s="82"/>
    </row>
    <row r="53" spans="1:6" x14ac:dyDescent="0.3">
      <c r="A53" s="75"/>
      <c r="B53" s="77"/>
      <c r="C53" s="75"/>
      <c r="D53" s="10" t="s">
        <v>92</v>
      </c>
      <c r="E53" s="11">
        <v>2640</v>
      </c>
      <c r="F53" s="81"/>
    </row>
    <row r="54" spans="1:6" x14ac:dyDescent="0.3">
      <c r="A54" s="9">
        <v>20</v>
      </c>
      <c r="B54" s="10" t="s">
        <v>93</v>
      </c>
      <c r="C54" s="9" t="s">
        <v>94</v>
      </c>
      <c r="D54" s="10" t="s">
        <v>95</v>
      </c>
      <c r="E54" s="11">
        <v>350.06</v>
      </c>
      <c r="F54" s="12" t="s">
        <v>10</v>
      </c>
    </row>
    <row r="55" spans="1:6" ht="16.5" customHeight="1" x14ac:dyDescent="0.3">
      <c r="A55" s="74">
        <v>21</v>
      </c>
      <c r="B55" s="76" t="s">
        <v>50</v>
      </c>
      <c r="C55" s="74" t="s">
        <v>96</v>
      </c>
      <c r="D55" s="10" t="s">
        <v>97</v>
      </c>
      <c r="E55" s="11">
        <v>104.98</v>
      </c>
      <c r="F55" s="80" t="s">
        <v>10</v>
      </c>
    </row>
    <row r="56" spans="1:6" ht="27" customHeight="1" x14ac:dyDescent="0.3">
      <c r="A56" s="75"/>
      <c r="B56" s="77"/>
      <c r="C56" s="75"/>
      <c r="D56" s="10" t="s">
        <v>98</v>
      </c>
      <c r="E56" s="11">
        <v>23.99</v>
      </c>
      <c r="F56" s="81"/>
    </row>
    <row r="57" spans="1:6" ht="50.25" customHeight="1" x14ac:dyDescent="0.3">
      <c r="A57" s="16">
        <v>22</v>
      </c>
      <c r="B57" s="17" t="s">
        <v>50</v>
      </c>
      <c r="C57" s="16" t="s">
        <v>99</v>
      </c>
      <c r="D57" s="10" t="s">
        <v>100</v>
      </c>
      <c r="E57" s="11">
        <v>499.93</v>
      </c>
      <c r="F57" s="12" t="s">
        <v>10</v>
      </c>
    </row>
    <row r="58" spans="1:6" x14ac:dyDescent="0.3">
      <c r="A58" s="9">
        <v>23</v>
      </c>
      <c r="B58" s="10" t="s">
        <v>11</v>
      </c>
      <c r="C58" s="9" t="s">
        <v>101</v>
      </c>
      <c r="D58" s="10" t="s">
        <v>102</v>
      </c>
      <c r="E58" s="11">
        <v>712.8</v>
      </c>
      <c r="F58" s="12" t="s">
        <v>10</v>
      </c>
    </row>
    <row r="59" spans="1:6" x14ac:dyDescent="0.3">
      <c r="A59" s="74">
        <v>24</v>
      </c>
      <c r="B59" s="76" t="s">
        <v>103</v>
      </c>
      <c r="C59" s="74" t="s">
        <v>104</v>
      </c>
      <c r="D59" s="10" t="s">
        <v>105</v>
      </c>
      <c r="E59" s="15">
        <v>108</v>
      </c>
      <c r="F59" s="83" t="s">
        <v>10</v>
      </c>
    </row>
    <row r="60" spans="1:6" x14ac:dyDescent="0.3">
      <c r="A60" s="75"/>
      <c r="B60" s="77"/>
      <c r="C60" s="75"/>
      <c r="D60" s="10" t="s">
        <v>106</v>
      </c>
      <c r="E60" s="15">
        <v>19</v>
      </c>
      <c r="F60" s="84"/>
    </row>
    <row r="61" spans="1:6" x14ac:dyDescent="0.3">
      <c r="A61" s="9">
        <v>25</v>
      </c>
      <c r="B61" s="10" t="s">
        <v>19</v>
      </c>
      <c r="C61" s="9" t="s">
        <v>107</v>
      </c>
      <c r="D61" s="10" t="s">
        <v>108</v>
      </c>
      <c r="E61" s="11">
        <v>94.19</v>
      </c>
      <c r="F61" s="12" t="s">
        <v>10</v>
      </c>
    </row>
    <row r="62" spans="1:6" x14ac:dyDescent="0.3">
      <c r="A62" s="74">
        <v>26</v>
      </c>
      <c r="B62" s="76" t="s">
        <v>88</v>
      </c>
      <c r="C62" s="74" t="s">
        <v>109</v>
      </c>
      <c r="D62" s="10" t="s">
        <v>110</v>
      </c>
      <c r="E62" s="11">
        <v>500</v>
      </c>
      <c r="F62" s="80" t="s">
        <v>10</v>
      </c>
    </row>
    <row r="63" spans="1:6" x14ac:dyDescent="0.3">
      <c r="A63" s="78"/>
      <c r="B63" s="79"/>
      <c r="C63" s="78"/>
      <c r="D63" s="10" t="s">
        <v>111</v>
      </c>
      <c r="E63" s="11">
        <v>120</v>
      </c>
      <c r="F63" s="82"/>
    </row>
    <row r="64" spans="1:6" x14ac:dyDescent="0.3">
      <c r="A64" s="75"/>
      <c r="B64" s="77"/>
      <c r="C64" s="75"/>
      <c r="D64" s="10" t="s">
        <v>69</v>
      </c>
      <c r="E64" s="11">
        <v>30</v>
      </c>
      <c r="F64" s="81"/>
    </row>
    <row r="65" spans="1:7" x14ac:dyDescent="0.3">
      <c r="A65" s="9">
        <v>27</v>
      </c>
      <c r="B65" s="10" t="s">
        <v>112</v>
      </c>
      <c r="C65" s="9" t="s">
        <v>113</v>
      </c>
      <c r="D65" s="10" t="s">
        <v>114</v>
      </c>
      <c r="E65" s="15">
        <v>529.69000000000005</v>
      </c>
      <c r="F65" s="18" t="s">
        <v>10</v>
      </c>
    </row>
    <row r="66" spans="1:7" x14ac:dyDescent="0.3">
      <c r="A66" s="9">
        <v>28</v>
      </c>
      <c r="B66" s="10" t="s">
        <v>19</v>
      </c>
      <c r="C66" s="9" t="s">
        <v>115</v>
      </c>
      <c r="D66" s="10" t="s">
        <v>116</v>
      </c>
      <c r="E66" s="15">
        <v>11.8</v>
      </c>
      <c r="F66" s="18" t="s">
        <v>14</v>
      </c>
    </row>
    <row r="67" spans="1:7" x14ac:dyDescent="0.3">
      <c r="A67" s="9">
        <v>29</v>
      </c>
      <c r="B67" s="10" t="s">
        <v>117</v>
      </c>
      <c r="C67" s="9" t="s">
        <v>118</v>
      </c>
      <c r="D67" s="10" t="s">
        <v>119</v>
      </c>
      <c r="E67" s="11">
        <v>132</v>
      </c>
      <c r="F67" s="12" t="s">
        <v>34</v>
      </c>
    </row>
    <row r="68" spans="1:7" x14ac:dyDescent="0.3">
      <c r="A68" s="9">
        <v>30</v>
      </c>
      <c r="B68" s="10" t="s">
        <v>88</v>
      </c>
      <c r="C68" s="9" t="s">
        <v>120</v>
      </c>
      <c r="D68" s="10" t="s">
        <v>121</v>
      </c>
      <c r="E68" s="11">
        <v>550</v>
      </c>
      <c r="F68" s="12" t="s">
        <v>34</v>
      </c>
    </row>
    <row r="69" spans="1:7" x14ac:dyDescent="0.3">
      <c r="A69" s="74">
        <v>31</v>
      </c>
      <c r="B69" s="76" t="s">
        <v>19</v>
      </c>
      <c r="C69" s="74" t="s">
        <v>122</v>
      </c>
      <c r="D69" s="10" t="s">
        <v>123</v>
      </c>
      <c r="E69" s="11">
        <v>51.41</v>
      </c>
      <c r="F69" s="80" t="s">
        <v>10</v>
      </c>
    </row>
    <row r="70" spans="1:7" x14ac:dyDescent="0.3">
      <c r="A70" s="75"/>
      <c r="B70" s="77"/>
      <c r="C70" s="75"/>
      <c r="D70" s="10" t="s">
        <v>124</v>
      </c>
      <c r="E70" s="11">
        <v>182.91</v>
      </c>
      <c r="F70" s="81"/>
      <c r="G70" s="13"/>
    </row>
    <row r="71" spans="1:7" ht="28.8" x14ac:dyDescent="0.3">
      <c r="A71" s="9">
        <v>32</v>
      </c>
      <c r="B71" s="10" t="s">
        <v>125</v>
      </c>
      <c r="C71" s="9" t="s">
        <v>126</v>
      </c>
      <c r="D71" s="10" t="s">
        <v>127</v>
      </c>
      <c r="E71" s="15">
        <v>39.9</v>
      </c>
      <c r="F71" s="18" t="s">
        <v>14</v>
      </c>
    </row>
    <row r="72" spans="1:7" x14ac:dyDescent="0.3">
      <c r="A72" s="74">
        <v>33</v>
      </c>
      <c r="B72" s="76" t="s">
        <v>128</v>
      </c>
      <c r="C72" s="74" t="s">
        <v>129</v>
      </c>
      <c r="D72" s="10" t="s">
        <v>130</v>
      </c>
      <c r="E72" s="11">
        <v>185</v>
      </c>
      <c r="F72" s="80" t="s">
        <v>10</v>
      </c>
    </row>
    <row r="73" spans="1:7" x14ac:dyDescent="0.3">
      <c r="A73" s="78"/>
      <c r="B73" s="79"/>
      <c r="C73" s="78"/>
      <c r="D73" s="10" t="s">
        <v>131</v>
      </c>
      <c r="E73" s="11">
        <v>40</v>
      </c>
      <c r="F73" s="82"/>
      <c r="G73" s="13"/>
    </row>
    <row r="74" spans="1:7" x14ac:dyDescent="0.3">
      <c r="A74" s="75"/>
      <c r="B74" s="77"/>
      <c r="C74" s="75"/>
      <c r="D74" s="10" t="s">
        <v>132</v>
      </c>
      <c r="E74" s="11">
        <v>88.01</v>
      </c>
      <c r="F74" s="81"/>
    </row>
    <row r="75" spans="1:7" ht="39.75" customHeight="1" x14ac:dyDescent="0.3">
      <c r="A75" s="9">
        <v>34</v>
      </c>
      <c r="B75" s="17" t="s">
        <v>133</v>
      </c>
      <c r="C75" s="16" t="s">
        <v>134</v>
      </c>
      <c r="D75" s="10" t="s">
        <v>135</v>
      </c>
      <c r="E75" s="15">
        <v>830.25</v>
      </c>
      <c r="F75" s="18" t="s">
        <v>34</v>
      </c>
    </row>
    <row r="76" spans="1:7" x14ac:dyDescent="0.3">
      <c r="A76" s="9">
        <v>35</v>
      </c>
      <c r="B76" s="10" t="s">
        <v>19</v>
      </c>
      <c r="C76" s="9" t="s">
        <v>136</v>
      </c>
      <c r="D76" s="10" t="s">
        <v>137</v>
      </c>
      <c r="E76" s="11">
        <v>1558.66</v>
      </c>
      <c r="F76" s="12" t="s">
        <v>34</v>
      </c>
    </row>
    <row r="77" spans="1:7" x14ac:dyDescent="0.3">
      <c r="A77" s="9">
        <v>36</v>
      </c>
      <c r="B77" s="10" t="s">
        <v>7</v>
      </c>
      <c r="C77" s="9" t="s">
        <v>138</v>
      </c>
      <c r="D77" s="10" t="s">
        <v>139</v>
      </c>
      <c r="E77" s="11">
        <v>600</v>
      </c>
      <c r="F77" s="12" t="s">
        <v>34</v>
      </c>
    </row>
    <row r="78" spans="1:7" x14ac:dyDescent="0.3">
      <c r="A78" s="74">
        <v>37</v>
      </c>
      <c r="B78" s="76" t="s">
        <v>7</v>
      </c>
      <c r="C78" s="74" t="s">
        <v>140</v>
      </c>
      <c r="D78" s="10" t="s">
        <v>141</v>
      </c>
      <c r="E78" s="11">
        <v>52.5</v>
      </c>
      <c r="F78" s="80" t="s">
        <v>34</v>
      </c>
    </row>
    <row r="79" spans="1:7" x14ac:dyDescent="0.3">
      <c r="A79" s="78"/>
      <c r="B79" s="79"/>
      <c r="C79" s="78"/>
      <c r="D79" s="10" t="s">
        <v>142</v>
      </c>
      <c r="E79" s="11">
        <v>52.5</v>
      </c>
      <c r="F79" s="82"/>
    </row>
    <row r="80" spans="1:7" x14ac:dyDescent="0.3">
      <c r="A80" s="78"/>
      <c r="B80" s="79"/>
      <c r="C80" s="78"/>
      <c r="D80" s="10" t="s">
        <v>143</v>
      </c>
      <c r="E80" s="11">
        <v>105</v>
      </c>
      <c r="F80" s="82"/>
      <c r="G80" s="13"/>
    </row>
    <row r="81" spans="1:6" x14ac:dyDescent="0.3">
      <c r="A81" s="78"/>
      <c r="B81" s="79"/>
      <c r="C81" s="78"/>
      <c r="D81" s="10" t="s">
        <v>144</v>
      </c>
      <c r="E81" s="11">
        <v>499.5</v>
      </c>
      <c r="F81" s="82"/>
    </row>
    <row r="82" spans="1:6" x14ac:dyDescent="0.3">
      <c r="A82" s="75"/>
      <c r="B82" s="77"/>
      <c r="C82" s="75"/>
      <c r="D82" s="10" t="s">
        <v>145</v>
      </c>
      <c r="E82" s="11">
        <v>14</v>
      </c>
      <c r="F82" s="81"/>
    </row>
    <row r="83" spans="1:6" x14ac:dyDescent="0.3">
      <c r="A83" s="19">
        <v>38</v>
      </c>
      <c r="B83" s="20" t="s">
        <v>11</v>
      </c>
      <c r="C83" s="19" t="s">
        <v>146</v>
      </c>
      <c r="D83" s="10" t="s">
        <v>121</v>
      </c>
      <c r="E83" s="11">
        <v>116.85</v>
      </c>
      <c r="F83" s="21" t="s">
        <v>34</v>
      </c>
    </row>
    <row r="84" spans="1:6" x14ac:dyDescent="0.3">
      <c r="A84" s="19">
        <v>39</v>
      </c>
      <c r="B84" s="20" t="s">
        <v>11</v>
      </c>
      <c r="C84" s="19" t="s">
        <v>147</v>
      </c>
      <c r="D84" s="10" t="s">
        <v>148</v>
      </c>
      <c r="E84" s="11">
        <v>135.01</v>
      </c>
      <c r="F84" s="21" t="s">
        <v>14</v>
      </c>
    </row>
    <row r="85" spans="1:6" x14ac:dyDescent="0.3">
      <c r="A85" s="19">
        <v>40</v>
      </c>
      <c r="B85" s="20" t="s">
        <v>149</v>
      </c>
      <c r="C85" s="19" t="s">
        <v>150</v>
      </c>
      <c r="D85" s="10" t="s">
        <v>151</v>
      </c>
      <c r="E85" s="15">
        <v>6027</v>
      </c>
      <c r="F85" s="22" t="s">
        <v>34</v>
      </c>
    </row>
    <row r="86" spans="1:6" x14ac:dyDescent="0.3">
      <c r="A86" s="19">
        <v>41</v>
      </c>
      <c r="B86" s="20" t="s">
        <v>19</v>
      </c>
      <c r="C86" s="19" t="s">
        <v>152</v>
      </c>
      <c r="D86" s="10" t="s">
        <v>153</v>
      </c>
      <c r="E86" s="11">
        <v>2928.38</v>
      </c>
      <c r="F86" s="21" t="s">
        <v>34</v>
      </c>
    </row>
    <row r="87" spans="1:6" x14ac:dyDescent="0.3">
      <c r="A87" s="19">
        <v>42</v>
      </c>
      <c r="B87" s="20" t="s">
        <v>88</v>
      </c>
      <c r="C87" s="19" t="s">
        <v>120</v>
      </c>
      <c r="D87" s="10" t="s">
        <v>121</v>
      </c>
      <c r="E87" s="11">
        <v>550</v>
      </c>
      <c r="F87" s="21" t="s">
        <v>34</v>
      </c>
    </row>
    <row r="88" spans="1:6" x14ac:dyDescent="0.3">
      <c r="A88" s="19">
        <v>43</v>
      </c>
      <c r="B88" s="20" t="s">
        <v>154</v>
      </c>
      <c r="C88" s="23">
        <v>17295</v>
      </c>
      <c r="D88" s="10" t="s">
        <v>155</v>
      </c>
      <c r="E88" s="15">
        <v>491.39</v>
      </c>
      <c r="F88" s="22" t="s">
        <v>10</v>
      </c>
    </row>
    <row r="89" spans="1:6" x14ac:dyDescent="0.3">
      <c r="A89" s="74">
        <v>44</v>
      </c>
      <c r="B89" s="76" t="s">
        <v>156</v>
      </c>
      <c r="C89" s="74" t="s">
        <v>157</v>
      </c>
      <c r="D89" s="10" t="s">
        <v>158</v>
      </c>
      <c r="E89" s="11">
        <v>6236.1</v>
      </c>
      <c r="F89" s="80" t="s">
        <v>34</v>
      </c>
    </row>
    <row r="90" spans="1:6" x14ac:dyDescent="0.3">
      <c r="A90" s="75"/>
      <c r="B90" s="77"/>
      <c r="C90" s="75"/>
      <c r="D90" s="10" t="s">
        <v>159</v>
      </c>
      <c r="E90" s="15">
        <v>615</v>
      </c>
      <c r="F90" s="84"/>
    </row>
    <row r="91" spans="1:6" x14ac:dyDescent="0.3">
      <c r="A91" s="74">
        <v>45</v>
      </c>
      <c r="B91" s="76" t="s">
        <v>11</v>
      </c>
      <c r="C91" s="74" t="s">
        <v>160</v>
      </c>
      <c r="D91" s="10" t="s">
        <v>161</v>
      </c>
      <c r="E91" s="11">
        <v>280.44</v>
      </c>
      <c r="F91" s="80" t="s">
        <v>34</v>
      </c>
    </row>
    <row r="92" spans="1:6" x14ac:dyDescent="0.3">
      <c r="A92" s="75"/>
      <c r="B92" s="77"/>
      <c r="C92" s="75"/>
      <c r="D92" s="10" t="s">
        <v>162</v>
      </c>
      <c r="E92" s="15">
        <v>90.04</v>
      </c>
      <c r="F92" s="84"/>
    </row>
    <row r="93" spans="1:6" x14ac:dyDescent="0.3">
      <c r="A93" s="74">
        <v>46</v>
      </c>
      <c r="B93" s="76" t="s">
        <v>163</v>
      </c>
      <c r="C93" s="74" t="s">
        <v>164</v>
      </c>
      <c r="D93" s="10" t="s">
        <v>165</v>
      </c>
      <c r="E93" s="11">
        <v>50</v>
      </c>
      <c r="F93" s="80" t="s">
        <v>34</v>
      </c>
    </row>
    <row r="94" spans="1:6" x14ac:dyDescent="0.3">
      <c r="A94" s="78"/>
      <c r="B94" s="79"/>
      <c r="C94" s="78"/>
      <c r="D94" s="10" t="s">
        <v>166</v>
      </c>
      <c r="E94" s="11">
        <v>90</v>
      </c>
      <c r="F94" s="82"/>
    </row>
    <row r="95" spans="1:6" x14ac:dyDescent="0.3">
      <c r="A95" s="78"/>
      <c r="B95" s="79"/>
      <c r="C95" s="78"/>
      <c r="D95" s="10" t="s">
        <v>167</v>
      </c>
      <c r="E95" s="11">
        <v>30</v>
      </c>
      <c r="F95" s="82"/>
    </row>
    <row r="96" spans="1:6" x14ac:dyDescent="0.3">
      <c r="A96" s="75"/>
      <c r="B96" s="77"/>
      <c r="C96" s="75"/>
      <c r="D96" s="10" t="s">
        <v>168</v>
      </c>
      <c r="E96" s="11">
        <v>37.5</v>
      </c>
      <c r="F96" s="81"/>
    </row>
    <row r="97" spans="1:6" x14ac:dyDescent="0.3">
      <c r="A97" s="24">
        <v>47</v>
      </c>
      <c r="B97" s="10" t="s">
        <v>19</v>
      </c>
      <c r="C97" s="24" t="s">
        <v>169</v>
      </c>
      <c r="D97" s="10" t="s">
        <v>170</v>
      </c>
      <c r="E97" s="11">
        <v>66.540000000000006</v>
      </c>
      <c r="F97" s="12" t="s">
        <v>10</v>
      </c>
    </row>
    <row r="98" spans="1:6" x14ac:dyDescent="0.3">
      <c r="A98" s="24">
        <v>48</v>
      </c>
      <c r="B98" s="10" t="s">
        <v>19</v>
      </c>
      <c r="C98" s="24" t="s">
        <v>171</v>
      </c>
      <c r="D98" s="10" t="s">
        <v>172</v>
      </c>
      <c r="E98" s="11">
        <v>5882.16</v>
      </c>
      <c r="F98" s="12" t="s">
        <v>10</v>
      </c>
    </row>
    <row r="99" spans="1:6" x14ac:dyDescent="0.3">
      <c r="A99" s="24">
        <v>49</v>
      </c>
      <c r="B99" s="10" t="s">
        <v>19</v>
      </c>
      <c r="C99" s="24" t="s">
        <v>173</v>
      </c>
      <c r="D99" s="10" t="s">
        <v>174</v>
      </c>
      <c r="E99" s="11">
        <v>759.65</v>
      </c>
      <c r="F99" s="12" t="s">
        <v>10</v>
      </c>
    </row>
    <row r="100" spans="1:6" x14ac:dyDescent="0.3">
      <c r="A100" s="24">
        <v>50</v>
      </c>
      <c r="B100" s="10" t="s">
        <v>175</v>
      </c>
      <c r="C100" s="24" t="s">
        <v>176</v>
      </c>
      <c r="D100" s="10" t="s">
        <v>177</v>
      </c>
      <c r="E100" s="11">
        <v>1200</v>
      </c>
      <c r="F100" s="12" t="s">
        <v>10</v>
      </c>
    </row>
    <row r="101" spans="1:6" ht="15" customHeight="1" x14ac:dyDescent="0.3">
      <c r="A101" s="74">
        <v>51</v>
      </c>
      <c r="B101" s="76" t="s">
        <v>178</v>
      </c>
      <c r="C101" s="74" t="s">
        <v>179</v>
      </c>
      <c r="D101" s="10" t="s">
        <v>180</v>
      </c>
      <c r="E101" s="11">
        <v>3780</v>
      </c>
      <c r="F101" s="80" t="s">
        <v>10</v>
      </c>
    </row>
    <row r="102" spans="1:6" x14ac:dyDescent="0.3">
      <c r="A102" s="78"/>
      <c r="B102" s="79"/>
      <c r="C102" s="78"/>
      <c r="D102" s="10" t="s">
        <v>181</v>
      </c>
      <c r="E102" s="11">
        <v>2700</v>
      </c>
      <c r="F102" s="82"/>
    </row>
    <row r="103" spans="1:6" x14ac:dyDescent="0.3">
      <c r="A103" s="78"/>
      <c r="B103" s="79"/>
      <c r="C103" s="78"/>
      <c r="D103" s="10" t="s">
        <v>182</v>
      </c>
      <c r="E103" s="11">
        <v>2700</v>
      </c>
      <c r="F103" s="82"/>
    </row>
    <row r="104" spans="1:6" x14ac:dyDescent="0.3">
      <c r="A104" s="75"/>
      <c r="B104" s="77"/>
      <c r="C104" s="75"/>
      <c r="D104" s="10" t="s">
        <v>183</v>
      </c>
      <c r="E104" s="11">
        <v>1620</v>
      </c>
      <c r="F104" s="81"/>
    </row>
    <row r="105" spans="1:6" x14ac:dyDescent="0.3">
      <c r="A105" s="24">
        <v>52</v>
      </c>
      <c r="B105" s="10" t="s">
        <v>125</v>
      </c>
      <c r="C105" s="24" t="s">
        <v>184</v>
      </c>
      <c r="D105" s="10" t="s">
        <v>185</v>
      </c>
      <c r="E105" s="11">
        <v>4448</v>
      </c>
      <c r="F105" s="12" t="s">
        <v>186</v>
      </c>
    </row>
    <row r="106" spans="1:6" x14ac:dyDescent="0.3">
      <c r="A106" s="24">
        <v>53</v>
      </c>
      <c r="B106" s="10" t="s">
        <v>125</v>
      </c>
      <c r="C106" s="24" t="s">
        <v>187</v>
      </c>
      <c r="D106" s="10" t="s">
        <v>185</v>
      </c>
      <c r="E106" s="11">
        <v>4448</v>
      </c>
      <c r="F106" s="12" t="s">
        <v>186</v>
      </c>
    </row>
    <row r="107" spans="1:6" x14ac:dyDescent="0.3">
      <c r="A107" s="24">
        <v>54</v>
      </c>
      <c r="B107" s="10" t="s">
        <v>125</v>
      </c>
      <c r="C107" s="24" t="s">
        <v>188</v>
      </c>
      <c r="D107" s="10" t="s">
        <v>185</v>
      </c>
      <c r="E107" s="11">
        <v>4648</v>
      </c>
      <c r="F107" s="12" t="s">
        <v>186</v>
      </c>
    </row>
    <row r="108" spans="1:6" x14ac:dyDescent="0.3">
      <c r="A108" s="24">
        <v>55</v>
      </c>
      <c r="B108" s="10" t="s">
        <v>125</v>
      </c>
      <c r="C108" s="24" t="s">
        <v>189</v>
      </c>
      <c r="D108" s="10" t="s">
        <v>185</v>
      </c>
      <c r="E108" s="11">
        <v>4648</v>
      </c>
      <c r="F108" s="12" t="s">
        <v>186</v>
      </c>
    </row>
    <row r="109" spans="1:6" x14ac:dyDescent="0.3">
      <c r="A109" s="25">
        <v>56</v>
      </c>
      <c r="B109" s="10" t="s">
        <v>125</v>
      </c>
      <c r="C109" s="24" t="s">
        <v>190</v>
      </c>
      <c r="D109" s="10" t="s">
        <v>191</v>
      </c>
      <c r="E109" s="11">
        <v>474</v>
      </c>
      <c r="F109" s="12" t="s">
        <v>186</v>
      </c>
    </row>
    <row r="110" spans="1:6" x14ac:dyDescent="0.3">
      <c r="A110" s="24">
        <v>57</v>
      </c>
      <c r="B110" s="10" t="s">
        <v>192</v>
      </c>
      <c r="C110" s="24" t="s">
        <v>193</v>
      </c>
      <c r="D110" s="10" t="s">
        <v>194</v>
      </c>
      <c r="E110" s="11">
        <v>777.6</v>
      </c>
      <c r="F110" s="12" t="s">
        <v>34</v>
      </c>
    </row>
    <row r="111" spans="1:6" x14ac:dyDescent="0.3">
      <c r="A111" s="24">
        <v>58</v>
      </c>
      <c r="B111" s="10" t="s">
        <v>125</v>
      </c>
      <c r="C111" s="24" t="s">
        <v>195</v>
      </c>
      <c r="D111" s="10" t="s">
        <v>185</v>
      </c>
      <c r="E111" s="11">
        <v>4548</v>
      </c>
      <c r="F111" s="12" t="s">
        <v>186</v>
      </c>
    </row>
    <row r="112" spans="1:6" x14ac:dyDescent="0.3">
      <c r="A112" s="24">
        <v>59</v>
      </c>
      <c r="B112" s="10" t="s">
        <v>125</v>
      </c>
      <c r="C112" s="24" t="s">
        <v>196</v>
      </c>
      <c r="D112" s="10" t="s">
        <v>185</v>
      </c>
      <c r="E112" s="11">
        <v>3948</v>
      </c>
      <c r="F112" s="12" t="s">
        <v>186</v>
      </c>
    </row>
    <row r="113" spans="1:6" ht="28.8" x14ac:dyDescent="0.3">
      <c r="A113" s="24">
        <v>60</v>
      </c>
      <c r="B113" s="10" t="s">
        <v>197</v>
      </c>
      <c r="C113" s="24" t="s">
        <v>198</v>
      </c>
      <c r="D113" s="10" t="s">
        <v>199</v>
      </c>
      <c r="E113" s="11">
        <v>171216</v>
      </c>
      <c r="F113" s="12" t="s">
        <v>10</v>
      </c>
    </row>
    <row r="114" spans="1:6" x14ac:dyDescent="0.3">
      <c r="A114" s="74">
        <v>61</v>
      </c>
      <c r="B114" s="76" t="s">
        <v>200</v>
      </c>
      <c r="C114" s="74" t="s">
        <v>201</v>
      </c>
      <c r="D114" s="10" t="s">
        <v>202</v>
      </c>
      <c r="E114" s="26">
        <v>41.99</v>
      </c>
      <c r="F114" s="12" t="s">
        <v>34</v>
      </c>
    </row>
    <row r="115" spans="1:6" x14ac:dyDescent="0.3">
      <c r="A115" s="78"/>
      <c r="B115" s="79"/>
      <c r="C115" s="78"/>
      <c r="D115" s="10" t="s">
        <v>203</v>
      </c>
      <c r="E115" s="26">
        <v>53</v>
      </c>
      <c r="F115" s="12" t="s">
        <v>34</v>
      </c>
    </row>
    <row r="116" spans="1:6" x14ac:dyDescent="0.3">
      <c r="A116" s="75"/>
      <c r="B116" s="77"/>
      <c r="C116" s="75"/>
      <c r="D116" s="10" t="s">
        <v>204</v>
      </c>
      <c r="E116" s="26">
        <v>260</v>
      </c>
      <c r="F116" s="12" t="s">
        <v>34</v>
      </c>
    </row>
    <row r="117" spans="1:6" ht="28.8" x14ac:dyDescent="0.3">
      <c r="A117" s="19">
        <v>62</v>
      </c>
      <c r="B117" s="20" t="s">
        <v>43</v>
      </c>
      <c r="C117" s="19" t="s">
        <v>205</v>
      </c>
      <c r="D117" s="10" t="s">
        <v>206</v>
      </c>
      <c r="E117" s="27">
        <v>200</v>
      </c>
      <c r="F117" s="18" t="s">
        <v>14</v>
      </c>
    </row>
    <row r="118" spans="1:6" ht="28.8" x14ac:dyDescent="0.3">
      <c r="A118" s="19">
        <v>63</v>
      </c>
      <c r="B118" s="20" t="s">
        <v>156</v>
      </c>
      <c r="C118" s="19" t="s">
        <v>207</v>
      </c>
      <c r="D118" s="10" t="s">
        <v>208</v>
      </c>
      <c r="E118" s="26">
        <v>6236.1</v>
      </c>
      <c r="F118" s="12" t="s">
        <v>34</v>
      </c>
    </row>
    <row r="119" spans="1:6" x14ac:dyDescent="0.3">
      <c r="A119" s="74">
        <v>64</v>
      </c>
      <c r="B119" s="76" t="s">
        <v>19</v>
      </c>
      <c r="C119" s="85" t="s">
        <v>209</v>
      </c>
      <c r="D119" s="10" t="s">
        <v>210</v>
      </c>
      <c r="E119" s="26">
        <v>2.41</v>
      </c>
      <c r="F119" s="80" t="s">
        <v>10</v>
      </c>
    </row>
    <row r="120" spans="1:6" x14ac:dyDescent="0.3">
      <c r="A120" s="78"/>
      <c r="B120" s="79"/>
      <c r="C120" s="78"/>
      <c r="D120" s="10" t="s">
        <v>211</v>
      </c>
      <c r="E120" s="26">
        <v>51.41</v>
      </c>
      <c r="F120" s="82"/>
    </row>
    <row r="121" spans="1:6" x14ac:dyDescent="0.3">
      <c r="A121" s="75"/>
      <c r="B121" s="77"/>
      <c r="C121" s="75"/>
      <c r="D121" s="10" t="s">
        <v>212</v>
      </c>
      <c r="E121" s="26">
        <v>13.02</v>
      </c>
      <c r="F121" s="81"/>
    </row>
    <row r="122" spans="1:6" x14ac:dyDescent="0.3">
      <c r="A122" s="19">
        <v>65</v>
      </c>
      <c r="B122" s="20" t="s">
        <v>19</v>
      </c>
      <c r="C122" s="19" t="s">
        <v>213</v>
      </c>
      <c r="D122" s="10" t="s">
        <v>214</v>
      </c>
      <c r="E122" s="26">
        <v>260.27</v>
      </c>
      <c r="F122" s="12" t="s">
        <v>10</v>
      </c>
    </row>
    <row r="123" spans="1:6" x14ac:dyDescent="0.3">
      <c r="A123" s="19">
        <v>66</v>
      </c>
      <c r="B123" s="20" t="s">
        <v>215</v>
      </c>
      <c r="C123" s="19" t="s">
        <v>216</v>
      </c>
      <c r="D123" s="10" t="s">
        <v>217</v>
      </c>
      <c r="E123" s="28">
        <f>4368.96-55.44</f>
        <v>4313.5200000000004</v>
      </c>
      <c r="F123" s="12" t="s">
        <v>10</v>
      </c>
    </row>
    <row r="124" spans="1:6" x14ac:dyDescent="0.3">
      <c r="A124" s="19">
        <v>67</v>
      </c>
      <c r="B124" s="20" t="s">
        <v>218</v>
      </c>
      <c r="C124" s="19" t="s">
        <v>219</v>
      </c>
      <c r="D124" s="10" t="s">
        <v>220</v>
      </c>
      <c r="E124" s="26">
        <v>1800</v>
      </c>
      <c r="F124" s="12" t="s">
        <v>14</v>
      </c>
    </row>
    <row r="125" spans="1:6" x14ac:dyDescent="0.3">
      <c r="A125" s="74">
        <v>68</v>
      </c>
      <c r="B125" s="76" t="s">
        <v>221</v>
      </c>
      <c r="C125" s="74" t="s">
        <v>222</v>
      </c>
      <c r="D125" s="10" t="s">
        <v>223</v>
      </c>
      <c r="E125" s="27">
        <v>7841.25</v>
      </c>
      <c r="F125" s="83" t="s">
        <v>224</v>
      </c>
    </row>
    <row r="126" spans="1:6" x14ac:dyDescent="0.3">
      <c r="A126" s="78"/>
      <c r="B126" s="79"/>
      <c r="C126" s="78"/>
      <c r="D126" s="10" t="s">
        <v>225</v>
      </c>
      <c r="E126" s="27">
        <v>1082.4000000000001</v>
      </c>
      <c r="F126" s="86"/>
    </row>
    <row r="127" spans="1:6" x14ac:dyDescent="0.3">
      <c r="A127" s="75"/>
      <c r="B127" s="77"/>
      <c r="C127" s="75"/>
      <c r="D127" s="10" t="s">
        <v>226</v>
      </c>
      <c r="E127" s="27">
        <v>393.6</v>
      </c>
      <c r="F127" s="84"/>
    </row>
    <row r="128" spans="1:6" ht="28.8" x14ac:dyDescent="0.3">
      <c r="A128" s="24">
        <v>69</v>
      </c>
      <c r="B128" s="10" t="s">
        <v>227</v>
      </c>
      <c r="C128" s="24" t="s">
        <v>228</v>
      </c>
      <c r="D128" s="10" t="s">
        <v>229</v>
      </c>
      <c r="E128" s="11">
        <v>2200</v>
      </c>
      <c r="F128" s="12" t="s">
        <v>34</v>
      </c>
    </row>
    <row r="129" spans="1:6" x14ac:dyDescent="0.3">
      <c r="A129" s="24">
        <v>70</v>
      </c>
      <c r="B129" s="10" t="s">
        <v>197</v>
      </c>
      <c r="C129" s="24" t="s">
        <v>230</v>
      </c>
      <c r="D129" s="10" t="s">
        <v>231</v>
      </c>
      <c r="E129" s="11">
        <v>3638.34</v>
      </c>
      <c r="F129" s="12" t="s">
        <v>10</v>
      </c>
    </row>
    <row r="130" spans="1:6" x14ac:dyDescent="0.3">
      <c r="A130" s="24">
        <v>71</v>
      </c>
      <c r="B130" s="10" t="s">
        <v>82</v>
      </c>
      <c r="C130" s="24" t="s">
        <v>232</v>
      </c>
      <c r="D130" s="10" t="s">
        <v>233</v>
      </c>
      <c r="E130" s="11">
        <v>3540</v>
      </c>
      <c r="F130" s="12" t="s">
        <v>10</v>
      </c>
    </row>
    <row r="131" spans="1:6" x14ac:dyDescent="0.3">
      <c r="A131" s="24">
        <v>72</v>
      </c>
      <c r="B131" s="10" t="s">
        <v>88</v>
      </c>
      <c r="C131" s="24" t="s">
        <v>234</v>
      </c>
      <c r="D131" s="10" t="s">
        <v>235</v>
      </c>
      <c r="E131" s="15">
        <v>7220</v>
      </c>
      <c r="F131" s="18" t="s">
        <v>236</v>
      </c>
    </row>
    <row r="132" spans="1:6" x14ac:dyDescent="0.3">
      <c r="A132" s="24">
        <v>73</v>
      </c>
      <c r="B132" s="10" t="s">
        <v>88</v>
      </c>
      <c r="C132" s="24" t="s">
        <v>237</v>
      </c>
      <c r="D132" s="10" t="s">
        <v>151</v>
      </c>
      <c r="E132" s="15">
        <v>4050</v>
      </c>
      <c r="F132" s="18" t="s">
        <v>236</v>
      </c>
    </row>
    <row r="133" spans="1:6" x14ac:dyDescent="0.3">
      <c r="A133" s="24">
        <v>74</v>
      </c>
      <c r="B133" s="10" t="s">
        <v>238</v>
      </c>
      <c r="C133" s="24" t="s">
        <v>239</v>
      </c>
      <c r="D133" s="10" t="s">
        <v>240</v>
      </c>
      <c r="E133" s="11">
        <v>999.94</v>
      </c>
      <c r="F133" s="12" t="s">
        <v>241</v>
      </c>
    </row>
    <row r="134" spans="1:6" ht="28.8" x14ac:dyDescent="0.3">
      <c r="A134" s="24">
        <v>75</v>
      </c>
      <c r="B134" s="10" t="s">
        <v>242</v>
      </c>
      <c r="C134" s="24" t="s">
        <v>243</v>
      </c>
      <c r="D134" s="10" t="s">
        <v>244</v>
      </c>
      <c r="E134" s="15">
        <v>184.5</v>
      </c>
      <c r="F134" s="18" t="s">
        <v>241</v>
      </c>
    </row>
    <row r="135" spans="1:6" x14ac:dyDescent="0.3">
      <c r="A135" s="24">
        <v>76</v>
      </c>
      <c r="B135" s="10" t="s">
        <v>245</v>
      </c>
      <c r="C135" s="24" t="s">
        <v>246</v>
      </c>
      <c r="D135" s="10" t="s">
        <v>247</v>
      </c>
      <c r="E135" s="15">
        <v>350.55</v>
      </c>
      <c r="F135" s="18" t="s">
        <v>241</v>
      </c>
    </row>
    <row r="136" spans="1:6" x14ac:dyDescent="0.3">
      <c r="A136" s="24">
        <v>77</v>
      </c>
      <c r="B136" s="10" t="s">
        <v>19</v>
      </c>
      <c r="C136" s="24" t="s">
        <v>248</v>
      </c>
      <c r="D136" s="10" t="s">
        <v>249</v>
      </c>
      <c r="E136" s="11">
        <v>1960.72</v>
      </c>
      <c r="F136" s="12" t="s">
        <v>34</v>
      </c>
    </row>
    <row r="137" spans="1:6" x14ac:dyDescent="0.3">
      <c r="A137" s="24">
        <v>78</v>
      </c>
      <c r="B137" s="10" t="s">
        <v>19</v>
      </c>
      <c r="C137" s="24" t="s">
        <v>248</v>
      </c>
      <c r="D137" s="10" t="s">
        <v>250</v>
      </c>
      <c r="E137" s="11">
        <v>35.33</v>
      </c>
      <c r="F137" s="12" t="s">
        <v>34</v>
      </c>
    </row>
    <row r="138" spans="1:6" x14ac:dyDescent="0.3">
      <c r="A138" s="29">
        <v>79</v>
      </c>
      <c r="B138" s="30" t="s">
        <v>251</v>
      </c>
      <c r="C138" s="31" t="s">
        <v>252</v>
      </c>
      <c r="D138" s="32" t="s">
        <v>253</v>
      </c>
      <c r="E138" s="26">
        <v>1476</v>
      </c>
      <c r="F138" s="12" t="s">
        <v>10</v>
      </c>
    </row>
    <row r="139" spans="1:6" x14ac:dyDescent="0.3">
      <c r="A139" s="24">
        <v>80</v>
      </c>
      <c r="B139" s="10" t="s">
        <v>254</v>
      </c>
      <c r="C139" s="24" t="s">
        <v>255</v>
      </c>
      <c r="D139" s="10" t="s">
        <v>256</v>
      </c>
      <c r="E139" s="11">
        <v>750</v>
      </c>
      <c r="F139" s="12" t="s">
        <v>236</v>
      </c>
    </row>
    <row r="140" spans="1:6" ht="28.8" x14ac:dyDescent="0.3">
      <c r="A140" s="24">
        <v>81</v>
      </c>
      <c r="B140" s="10" t="s">
        <v>11</v>
      </c>
      <c r="C140" s="24" t="s">
        <v>257</v>
      </c>
      <c r="D140" s="10" t="s">
        <v>258</v>
      </c>
      <c r="E140" s="11">
        <v>2082.4299999999998</v>
      </c>
      <c r="F140" s="12" t="s">
        <v>259</v>
      </c>
    </row>
    <row r="141" spans="1:6" x14ac:dyDescent="0.3">
      <c r="A141" s="74">
        <v>82</v>
      </c>
      <c r="B141" s="76" t="s">
        <v>88</v>
      </c>
      <c r="C141" s="74" t="s">
        <v>260</v>
      </c>
      <c r="D141" s="10" t="s">
        <v>90</v>
      </c>
      <c r="E141" s="11">
        <v>2200</v>
      </c>
      <c r="F141" s="80" t="s">
        <v>34</v>
      </c>
    </row>
    <row r="142" spans="1:6" x14ac:dyDescent="0.3">
      <c r="A142" s="78"/>
      <c r="B142" s="79"/>
      <c r="C142" s="78"/>
      <c r="D142" s="10" t="s">
        <v>261</v>
      </c>
      <c r="E142" s="11">
        <v>90.01</v>
      </c>
      <c r="F142" s="82"/>
    </row>
    <row r="143" spans="1:6" x14ac:dyDescent="0.3">
      <c r="A143" s="75"/>
      <c r="B143" s="77"/>
      <c r="C143" s="75"/>
      <c r="D143" s="10" t="s">
        <v>262</v>
      </c>
      <c r="E143" s="11">
        <v>660</v>
      </c>
      <c r="F143" s="81"/>
    </row>
    <row r="144" spans="1:6" x14ac:dyDescent="0.3">
      <c r="A144" s="24">
        <v>83</v>
      </c>
      <c r="B144" s="10" t="s">
        <v>227</v>
      </c>
      <c r="C144" s="24" t="s">
        <v>263</v>
      </c>
      <c r="D144" s="10" t="s">
        <v>264</v>
      </c>
      <c r="E144" s="11">
        <v>600</v>
      </c>
      <c r="F144" s="12" t="s">
        <v>265</v>
      </c>
    </row>
    <row r="145" spans="1:6" x14ac:dyDescent="0.3">
      <c r="A145" s="16">
        <v>84</v>
      </c>
      <c r="B145" s="17" t="s">
        <v>266</v>
      </c>
      <c r="C145" s="16" t="s">
        <v>267</v>
      </c>
      <c r="D145" s="10" t="s">
        <v>268</v>
      </c>
      <c r="E145" s="33">
        <v>59.11</v>
      </c>
      <c r="F145" s="34" t="s">
        <v>269</v>
      </c>
    </row>
    <row r="146" spans="1:6" x14ac:dyDescent="0.3">
      <c r="A146" s="16">
        <v>85</v>
      </c>
      <c r="B146" s="17" t="s">
        <v>270</v>
      </c>
      <c r="C146" s="16" t="s">
        <v>271</v>
      </c>
      <c r="D146" s="10" t="s">
        <v>272</v>
      </c>
      <c r="E146" s="33">
        <v>863.46</v>
      </c>
      <c r="F146" s="34" t="s">
        <v>269</v>
      </c>
    </row>
    <row r="147" spans="1:6" x14ac:dyDescent="0.3">
      <c r="A147" s="16">
        <v>86</v>
      </c>
      <c r="B147" s="17" t="s">
        <v>11</v>
      </c>
      <c r="C147" s="16" t="s">
        <v>273</v>
      </c>
      <c r="D147" s="10" t="s">
        <v>274</v>
      </c>
      <c r="E147" s="33">
        <v>5879.89</v>
      </c>
      <c r="F147" s="34" t="s">
        <v>269</v>
      </c>
    </row>
    <row r="148" spans="1:6" x14ac:dyDescent="0.3">
      <c r="A148" s="16">
        <v>87</v>
      </c>
      <c r="B148" s="17" t="s">
        <v>266</v>
      </c>
      <c r="C148" s="16" t="s">
        <v>275</v>
      </c>
      <c r="D148" s="10" t="s">
        <v>276</v>
      </c>
      <c r="E148" s="33">
        <v>305</v>
      </c>
      <c r="F148" s="34" t="s">
        <v>269</v>
      </c>
    </row>
    <row r="149" spans="1:6" x14ac:dyDescent="0.3">
      <c r="A149" s="16">
        <v>88</v>
      </c>
      <c r="B149" s="17" t="s">
        <v>277</v>
      </c>
      <c r="C149" s="16" t="s">
        <v>278</v>
      </c>
      <c r="D149" s="10" t="s">
        <v>279</v>
      </c>
      <c r="E149" s="33">
        <v>5508</v>
      </c>
      <c r="F149" s="34" t="s">
        <v>269</v>
      </c>
    </row>
    <row r="150" spans="1:6" x14ac:dyDescent="0.3">
      <c r="A150" s="16">
        <v>89</v>
      </c>
      <c r="B150" s="17" t="s">
        <v>280</v>
      </c>
      <c r="C150" s="16" t="s">
        <v>281</v>
      </c>
      <c r="D150" s="10" t="s">
        <v>282</v>
      </c>
      <c r="E150" s="33">
        <v>2360</v>
      </c>
      <c r="F150" s="34" t="s">
        <v>269</v>
      </c>
    </row>
    <row r="151" spans="1:6" x14ac:dyDescent="0.3">
      <c r="A151" s="74">
        <v>90</v>
      </c>
      <c r="B151" s="76" t="s">
        <v>11</v>
      </c>
      <c r="C151" s="74" t="s">
        <v>283</v>
      </c>
      <c r="D151" s="10" t="s">
        <v>284</v>
      </c>
      <c r="E151" s="11">
        <v>719.55</v>
      </c>
      <c r="F151" s="12" t="s">
        <v>14</v>
      </c>
    </row>
    <row r="152" spans="1:6" x14ac:dyDescent="0.3">
      <c r="A152" s="78"/>
      <c r="B152" s="79"/>
      <c r="C152" s="78"/>
      <c r="D152" s="10" t="s">
        <v>285</v>
      </c>
      <c r="E152" s="11">
        <v>159.9</v>
      </c>
      <c r="F152" s="12" t="s">
        <v>14</v>
      </c>
    </row>
    <row r="153" spans="1:6" x14ac:dyDescent="0.3">
      <c r="A153" s="75"/>
      <c r="B153" s="77"/>
      <c r="C153" s="75"/>
      <c r="D153" s="10" t="s">
        <v>285</v>
      </c>
      <c r="E153" s="11">
        <v>209.1</v>
      </c>
      <c r="F153" s="12" t="s">
        <v>14</v>
      </c>
    </row>
    <row r="154" spans="1:6" x14ac:dyDescent="0.3">
      <c r="A154" s="74">
        <v>91</v>
      </c>
      <c r="B154" s="76" t="s">
        <v>88</v>
      </c>
      <c r="C154" s="74" t="s">
        <v>286</v>
      </c>
      <c r="D154" s="10" t="s">
        <v>287</v>
      </c>
      <c r="E154" s="11">
        <v>2100</v>
      </c>
      <c r="F154" s="12" t="s">
        <v>34</v>
      </c>
    </row>
    <row r="155" spans="1:6" x14ac:dyDescent="0.3">
      <c r="A155" s="75"/>
      <c r="B155" s="77"/>
      <c r="C155" s="75"/>
      <c r="D155" s="10" t="s">
        <v>288</v>
      </c>
      <c r="E155" s="11">
        <v>1560</v>
      </c>
      <c r="F155" s="12" t="s">
        <v>34</v>
      </c>
    </row>
    <row r="156" spans="1:6" x14ac:dyDescent="0.3">
      <c r="A156" s="24">
        <v>92</v>
      </c>
      <c r="B156" s="10" t="s">
        <v>270</v>
      </c>
      <c r="C156" s="24" t="s">
        <v>289</v>
      </c>
      <c r="D156" s="10" t="s">
        <v>290</v>
      </c>
      <c r="E156" s="11">
        <v>1225.2</v>
      </c>
      <c r="F156" s="12" t="s">
        <v>269</v>
      </c>
    </row>
    <row r="157" spans="1:6" x14ac:dyDescent="0.3">
      <c r="A157" s="24">
        <v>93</v>
      </c>
      <c r="B157" s="10" t="s">
        <v>88</v>
      </c>
      <c r="C157" s="24" t="s">
        <v>291</v>
      </c>
      <c r="D157" s="10" t="s">
        <v>292</v>
      </c>
      <c r="E157" s="11">
        <v>740</v>
      </c>
      <c r="F157" s="12" t="s">
        <v>34</v>
      </c>
    </row>
    <row r="158" spans="1:6" x14ac:dyDescent="0.3">
      <c r="A158" s="87">
        <v>94</v>
      </c>
      <c r="B158" s="88" t="s">
        <v>88</v>
      </c>
      <c r="C158" s="89" t="s">
        <v>293</v>
      </c>
      <c r="D158" s="10" t="s">
        <v>294</v>
      </c>
      <c r="E158" s="11">
        <v>1033.2</v>
      </c>
      <c r="F158" s="12" t="s">
        <v>34</v>
      </c>
    </row>
    <row r="159" spans="1:6" x14ac:dyDescent="0.3">
      <c r="A159" s="87"/>
      <c r="B159" s="88"/>
      <c r="C159" s="90"/>
      <c r="D159" s="10" t="s">
        <v>295</v>
      </c>
      <c r="E159" s="11">
        <v>344.5</v>
      </c>
      <c r="F159" s="12" t="s">
        <v>34</v>
      </c>
    </row>
    <row r="160" spans="1:6" x14ac:dyDescent="0.3">
      <c r="A160" s="24">
        <v>95</v>
      </c>
      <c r="B160" s="10" t="s">
        <v>11</v>
      </c>
      <c r="C160" s="31" t="s">
        <v>296</v>
      </c>
      <c r="D160" s="32" t="s">
        <v>297</v>
      </c>
      <c r="E160" s="26">
        <v>1059.77</v>
      </c>
      <c r="F160" s="12" t="s">
        <v>298</v>
      </c>
    </row>
    <row r="161" spans="1:6" x14ac:dyDescent="0.3">
      <c r="A161" s="24">
        <v>96</v>
      </c>
      <c r="B161" s="10" t="s">
        <v>125</v>
      </c>
      <c r="C161" s="35" t="s">
        <v>299</v>
      </c>
      <c r="D161" s="10" t="s">
        <v>300</v>
      </c>
      <c r="E161" s="11">
        <v>9655.7999999999993</v>
      </c>
      <c r="F161" s="12" t="s">
        <v>269</v>
      </c>
    </row>
    <row r="162" spans="1:6" x14ac:dyDescent="0.3">
      <c r="A162" s="87">
        <v>97</v>
      </c>
      <c r="B162" s="76" t="s">
        <v>301</v>
      </c>
      <c r="C162" s="74" t="s">
        <v>302</v>
      </c>
      <c r="D162" s="10" t="s">
        <v>303</v>
      </c>
      <c r="E162" s="11">
        <v>1660.5</v>
      </c>
      <c r="F162" s="12"/>
    </row>
    <row r="163" spans="1:6" x14ac:dyDescent="0.3">
      <c r="A163" s="87">
        <v>97.142857142857196</v>
      </c>
      <c r="B163" s="77"/>
      <c r="C163" s="75"/>
      <c r="D163" s="10" t="s">
        <v>304</v>
      </c>
      <c r="E163" s="11">
        <v>7350</v>
      </c>
      <c r="F163" s="12" t="s">
        <v>34</v>
      </c>
    </row>
    <row r="164" spans="1:6" x14ac:dyDescent="0.3">
      <c r="A164" s="24">
        <v>98</v>
      </c>
      <c r="B164" s="10" t="s">
        <v>305</v>
      </c>
      <c r="C164" s="24" t="s">
        <v>306</v>
      </c>
      <c r="D164" s="10" t="s">
        <v>428</v>
      </c>
      <c r="E164" s="11">
        <v>59</v>
      </c>
      <c r="F164" s="12" t="s">
        <v>10</v>
      </c>
    </row>
    <row r="165" spans="1:6" x14ac:dyDescent="0.3">
      <c r="A165" s="24">
        <v>99</v>
      </c>
      <c r="B165" s="10" t="s">
        <v>307</v>
      </c>
      <c r="C165" s="24" t="s">
        <v>308</v>
      </c>
      <c r="D165" s="10" t="s">
        <v>309</v>
      </c>
      <c r="E165" s="11">
        <v>1075.79</v>
      </c>
      <c r="F165" s="12" t="s">
        <v>10</v>
      </c>
    </row>
    <row r="166" spans="1:6" x14ac:dyDescent="0.3">
      <c r="A166" s="24">
        <v>100</v>
      </c>
      <c r="B166" s="10" t="s">
        <v>310</v>
      </c>
      <c r="C166" s="24" t="s">
        <v>311</v>
      </c>
      <c r="D166" s="10" t="s">
        <v>312</v>
      </c>
      <c r="E166" s="11">
        <v>40897.5</v>
      </c>
      <c r="F166" s="12" t="s">
        <v>269</v>
      </c>
    </row>
    <row r="167" spans="1:6" ht="28.8" x14ac:dyDescent="0.3">
      <c r="A167" s="24">
        <v>101</v>
      </c>
      <c r="B167" s="10" t="s">
        <v>133</v>
      </c>
      <c r="C167" s="24" t="s">
        <v>313</v>
      </c>
      <c r="D167" s="10" t="s">
        <v>314</v>
      </c>
      <c r="E167" s="11">
        <f>3210.39-23.25</f>
        <v>3187.14</v>
      </c>
      <c r="F167" s="12" t="s">
        <v>34</v>
      </c>
    </row>
    <row r="168" spans="1:6" x14ac:dyDescent="0.3">
      <c r="A168" s="24">
        <v>102</v>
      </c>
      <c r="B168" s="10" t="s">
        <v>315</v>
      </c>
      <c r="C168" s="24" t="s">
        <v>316</v>
      </c>
      <c r="D168" s="10" t="s">
        <v>427</v>
      </c>
      <c r="E168" s="11">
        <v>180</v>
      </c>
      <c r="F168" s="12" t="s">
        <v>269</v>
      </c>
    </row>
    <row r="169" spans="1:6" x14ac:dyDescent="0.3">
      <c r="A169" s="24">
        <v>103</v>
      </c>
      <c r="B169" s="10" t="s">
        <v>315</v>
      </c>
      <c r="C169" s="24" t="s">
        <v>317</v>
      </c>
      <c r="D169" s="10" t="s">
        <v>427</v>
      </c>
      <c r="E169" s="11">
        <v>300</v>
      </c>
      <c r="F169" s="12" t="s">
        <v>269</v>
      </c>
    </row>
    <row r="170" spans="1:6" x14ac:dyDescent="0.3">
      <c r="A170" s="24">
        <v>104</v>
      </c>
      <c r="B170" s="10" t="s">
        <v>245</v>
      </c>
      <c r="C170" s="24" t="s">
        <v>318</v>
      </c>
      <c r="D170" s="10" t="s">
        <v>287</v>
      </c>
      <c r="E170" s="11">
        <v>27</v>
      </c>
      <c r="F170" s="12" t="s">
        <v>269</v>
      </c>
    </row>
    <row r="171" spans="1:6" x14ac:dyDescent="0.3">
      <c r="A171" s="24">
        <v>105</v>
      </c>
      <c r="B171" s="10" t="s">
        <v>319</v>
      </c>
      <c r="C171" s="24" t="s">
        <v>320</v>
      </c>
      <c r="D171" s="10" t="s">
        <v>321</v>
      </c>
      <c r="E171" s="11">
        <v>431.43</v>
      </c>
      <c r="F171" s="12" t="s">
        <v>10</v>
      </c>
    </row>
    <row r="172" spans="1:6" ht="28.8" x14ac:dyDescent="0.3">
      <c r="A172" s="24">
        <v>106</v>
      </c>
      <c r="B172" s="10" t="s">
        <v>133</v>
      </c>
      <c r="C172" s="24" t="s">
        <v>322</v>
      </c>
      <c r="D172" s="10" t="s">
        <v>323</v>
      </c>
      <c r="E172" s="11">
        <v>2742.29</v>
      </c>
      <c r="F172" s="12" t="s">
        <v>34</v>
      </c>
    </row>
    <row r="173" spans="1:6" x14ac:dyDescent="0.3">
      <c r="A173" s="74">
        <v>107</v>
      </c>
      <c r="B173" s="76" t="s">
        <v>324</v>
      </c>
      <c r="C173" s="74" t="s">
        <v>325</v>
      </c>
      <c r="D173" s="10" t="s">
        <v>326</v>
      </c>
      <c r="E173" s="11">
        <v>852.39</v>
      </c>
      <c r="F173" s="12" t="s">
        <v>34</v>
      </c>
    </row>
    <row r="174" spans="1:6" x14ac:dyDescent="0.3">
      <c r="A174" s="75"/>
      <c r="B174" s="77"/>
      <c r="C174" s="75"/>
      <c r="D174" s="10" t="s">
        <v>327</v>
      </c>
      <c r="E174" s="11">
        <v>1162.5</v>
      </c>
      <c r="F174" s="12" t="s">
        <v>34</v>
      </c>
    </row>
    <row r="175" spans="1:6" x14ac:dyDescent="0.3">
      <c r="A175" s="87">
        <v>108</v>
      </c>
      <c r="B175" s="88" t="s">
        <v>324</v>
      </c>
      <c r="C175" s="89" t="s">
        <v>328</v>
      </c>
      <c r="D175" s="10" t="s">
        <v>329</v>
      </c>
      <c r="E175" s="11">
        <v>697.41</v>
      </c>
      <c r="F175" s="12" t="s">
        <v>14</v>
      </c>
    </row>
    <row r="176" spans="1:6" x14ac:dyDescent="0.3">
      <c r="A176" s="87"/>
      <c r="B176" s="88"/>
      <c r="C176" s="90"/>
      <c r="D176" s="10" t="s">
        <v>330</v>
      </c>
      <c r="E176" s="11">
        <v>871.87</v>
      </c>
      <c r="F176" s="12" t="s">
        <v>14</v>
      </c>
    </row>
    <row r="177" spans="1:7" x14ac:dyDescent="0.3">
      <c r="A177" s="24">
        <v>109</v>
      </c>
      <c r="B177" s="10" t="s">
        <v>331</v>
      </c>
      <c r="C177" s="36" t="s">
        <v>332</v>
      </c>
      <c r="D177" s="32" t="s">
        <v>333</v>
      </c>
      <c r="E177" s="26">
        <v>270</v>
      </c>
      <c r="F177" s="12" t="s">
        <v>269</v>
      </c>
    </row>
    <row r="178" spans="1:7" x14ac:dyDescent="0.3">
      <c r="A178" s="24">
        <v>110</v>
      </c>
      <c r="B178" s="10" t="s">
        <v>245</v>
      </c>
      <c r="C178" s="31" t="s">
        <v>334</v>
      </c>
      <c r="D178" s="32" t="s">
        <v>426</v>
      </c>
      <c r="E178" s="26">
        <v>199.26</v>
      </c>
      <c r="F178" s="12" t="s">
        <v>34</v>
      </c>
    </row>
    <row r="179" spans="1:7" ht="18" x14ac:dyDescent="0.35">
      <c r="A179" s="91" t="s">
        <v>335</v>
      </c>
      <c r="B179" s="92"/>
      <c r="C179" s="93"/>
      <c r="D179" s="37" t="s">
        <v>336</v>
      </c>
      <c r="E179" s="38">
        <f>SUM(E7:E178)</f>
        <v>429178.92</v>
      </c>
      <c r="F179" s="12"/>
      <c r="G179" s="13"/>
    </row>
    <row r="180" spans="1:7" ht="18" x14ac:dyDescent="0.35">
      <c r="A180" s="94" t="s">
        <v>337</v>
      </c>
      <c r="B180" s="87"/>
      <c r="C180" s="87"/>
      <c r="D180" s="87"/>
      <c r="E180" s="39">
        <v>543500</v>
      </c>
      <c r="F180" s="40"/>
    </row>
    <row r="181" spans="1:7" ht="18" x14ac:dyDescent="0.35">
      <c r="A181" s="94" t="s">
        <v>338</v>
      </c>
      <c r="B181" s="87"/>
      <c r="C181" s="87"/>
      <c r="D181" s="87"/>
      <c r="E181" s="39">
        <f>E180-E179</f>
        <v>114321.08000000002</v>
      </c>
      <c r="F181" s="40"/>
      <c r="G181" s="13"/>
    </row>
    <row r="182" spans="1:7" x14ac:dyDescent="0.3">
      <c r="A182" s="41"/>
      <c r="B182" s="42"/>
      <c r="C182" s="41"/>
      <c r="D182" s="42"/>
      <c r="E182" s="43"/>
      <c r="F182" s="40"/>
    </row>
    <row r="183" spans="1:7" x14ac:dyDescent="0.3">
      <c r="A183" s="41"/>
      <c r="B183" s="42"/>
      <c r="C183" s="41"/>
      <c r="D183" s="42"/>
      <c r="E183" s="43"/>
      <c r="F183" s="40"/>
    </row>
    <row r="184" spans="1:7" x14ac:dyDescent="0.3">
      <c r="A184" s="41"/>
      <c r="B184" s="42"/>
      <c r="C184" s="41"/>
      <c r="D184" s="42"/>
      <c r="E184" s="44"/>
      <c r="F184" s="45"/>
    </row>
    <row r="185" spans="1:7" x14ac:dyDescent="0.3">
      <c r="A185" s="41"/>
      <c r="B185" s="42"/>
      <c r="C185" s="41"/>
      <c r="D185" s="42"/>
      <c r="E185" s="44"/>
      <c r="F185" s="46"/>
    </row>
    <row r="186" spans="1:7" x14ac:dyDescent="0.3">
      <c r="A186" s="41"/>
      <c r="B186" s="42"/>
      <c r="C186" s="41"/>
      <c r="D186" s="42"/>
      <c r="E186" s="44"/>
      <c r="F186" s="46"/>
    </row>
    <row r="187" spans="1:7" x14ac:dyDescent="0.3">
      <c r="A187" s="41"/>
      <c r="B187" s="42"/>
      <c r="C187" s="41"/>
      <c r="D187" s="42"/>
      <c r="E187" s="43"/>
      <c r="F187" s="40"/>
    </row>
    <row r="188" spans="1:7" x14ac:dyDescent="0.3">
      <c r="A188" s="41"/>
      <c r="B188" s="42"/>
      <c r="C188" s="41"/>
      <c r="D188" s="42"/>
      <c r="E188" s="43"/>
      <c r="F188" s="40"/>
    </row>
    <row r="189" spans="1:7" x14ac:dyDescent="0.3">
      <c r="A189" s="41"/>
      <c r="B189" s="42"/>
      <c r="C189" s="41"/>
      <c r="D189" s="42"/>
      <c r="E189" s="43"/>
      <c r="F189" s="40"/>
    </row>
    <row r="190" spans="1:7" x14ac:dyDescent="0.3">
      <c r="A190" s="41"/>
      <c r="B190" s="42"/>
      <c r="C190" s="41"/>
      <c r="D190" s="42"/>
      <c r="E190" s="43"/>
      <c r="F190" s="40"/>
    </row>
    <row r="191" spans="1:7" ht="33" customHeight="1" x14ac:dyDescent="0.3">
      <c r="A191" s="2" t="s">
        <v>1</v>
      </c>
      <c r="B191" s="3" t="s">
        <v>2</v>
      </c>
      <c r="C191" s="2" t="s">
        <v>3</v>
      </c>
      <c r="D191" s="3" t="s">
        <v>4</v>
      </c>
      <c r="E191" s="4" t="s">
        <v>5</v>
      </c>
      <c r="F191" s="2" t="s">
        <v>6</v>
      </c>
    </row>
    <row r="192" spans="1:7" ht="6.75" customHeight="1" x14ac:dyDescent="0.3">
      <c r="A192" s="5"/>
      <c r="B192" s="6"/>
      <c r="C192" s="5"/>
      <c r="D192" s="6"/>
      <c r="E192" s="7"/>
      <c r="F192" s="8"/>
    </row>
    <row r="193" spans="1:6" x14ac:dyDescent="0.3">
      <c r="A193" s="9">
        <v>1</v>
      </c>
      <c r="B193" s="10" t="s">
        <v>82</v>
      </c>
      <c r="C193" s="9" t="s">
        <v>83</v>
      </c>
      <c r="D193" s="10" t="s">
        <v>339</v>
      </c>
      <c r="E193" s="11">
        <v>12</v>
      </c>
      <c r="F193" s="12" t="s">
        <v>10</v>
      </c>
    </row>
    <row r="194" spans="1:6" ht="28.8" x14ac:dyDescent="0.3">
      <c r="A194" s="9">
        <v>2</v>
      </c>
      <c r="B194" s="10" t="s">
        <v>340</v>
      </c>
      <c r="C194" s="9" t="s">
        <v>341</v>
      </c>
      <c r="D194" s="10" t="s">
        <v>342</v>
      </c>
      <c r="E194" s="11">
        <v>9717</v>
      </c>
      <c r="F194" s="12" t="s">
        <v>10</v>
      </c>
    </row>
    <row r="195" spans="1:6" x14ac:dyDescent="0.3">
      <c r="A195" s="9">
        <v>3</v>
      </c>
      <c r="B195" s="10" t="s">
        <v>112</v>
      </c>
      <c r="C195" s="9" t="s">
        <v>113</v>
      </c>
      <c r="D195" s="10" t="s">
        <v>343</v>
      </c>
      <c r="E195" s="11">
        <v>19.899999999999999</v>
      </c>
      <c r="F195" s="12" t="s">
        <v>10</v>
      </c>
    </row>
    <row r="196" spans="1:6" x14ac:dyDescent="0.3">
      <c r="A196" s="9">
        <v>4</v>
      </c>
      <c r="B196" s="10" t="s">
        <v>88</v>
      </c>
      <c r="C196" s="9" t="s">
        <v>120</v>
      </c>
      <c r="D196" s="10" t="s">
        <v>344</v>
      </c>
      <c r="E196" s="11">
        <v>15.99</v>
      </c>
      <c r="F196" s="12" t="s">
        <v>34</v>
      </c>
    </row>
    <row r="197" spans="1:6" ht="28.8" x14ac:dyDescent="0.3">
      <c r="A197" s="9">
        <v>5</v>
      </c>
      <c r="B197" s="10" t="s">
        <v>133</v>
      </c>
      <c r="C197" s="24" t="s">
        <v>134</v>
      </c>
      <c r="D197" s="10" t="s">
        <v>345</v>
      </c>
      <c r="E197" s="11">
        <v>23.25</v>
      </c>
      <c r="F197" s="12" t="s">
        <v>34</v>
      </c>
    </row>
    <row r="198" spans="1:6" x14ac:dyDescent="0.3">
      <c r="A198" s="9">
        <v>6</v>
      </c>
      <c r="B198" s="10" t="s">
        <v>88</v>
      </c>
      <c r="C198" s="24" t="s">
        <v>120</v>
      </c>
      <c r="D198" s="10" t="s">
        <v>346</v>
      </c>
      <c r="E198" s="11">
        <v>15.99</v>
      </c>
      <c r="F198" s="12" t="s">
        <v>34</v>
      </c>
    </row>
    <row r="199" spans="1:6" ht="28.8" x14ac:dyDescent="0.3">
      <c r="A199" s="9">
        <v>7</v>
      </c>
      <c r="B199" s="10" t="s">
        <v>347</v>
      </c>
      <c r="C199" s="24" t="s">
        <v>348</v>
      </c>
      <c r="D199" s="10" t="s">
        <v>349</v>
      </c>
      <c r="E199" s="11">
        <v>621.15</v>
      </c>
      <c r="F199" s="12" t="s">
        <v>350</v>
      </c>
    </row>
    <row r="200" spans="1:6" x14ac:dyDescent="0.3">
      <c r="A200" s="9">
        <v>8</v>
      </c>
      <c r="B200" s="10" t="s">
        <v>154</v>
      </c>
      <c r="C200" s="47">
        <v>17295</v>
      </c>
      <c r="D200" s="10" t="s">
        <v>351</v>
      </c>
      <c r="E200" s="11">
        <v>22.5</v>
      </c>
      <c r="F200" s="12" t="s">
        <v>10</v>
      </c>
    </row>
    <row r="201" spans="1:6" ht="43.2" x14ac:dyDescent="0.3">
      <c r="A201" s="9">
        <v>9</v>
      </c>
      <c r="B201" s="10" t="s">
        <v>352</v>
      </c>
      <c r="C201" s="9" t="s">
        <v>353</v>
      </c>
      <c r="D201" s="10" t="s">
        <v>354</v>
      </c>
      <c r="E201" s="11">
        <v>2177.1</v>
      </c>
      <c r="F201" s="12" t="s">
        <v>355</v>
      </c>
    </row>
    <row r="202" spans="1:6" x14ac:dyDescent="0.3">
      <c r="A202" s="9">
        <v>10</v>
      </c>
      <c r="B202" s="10" t="s">
        <v>175</v>
      </c>
      <c r="C202" s="24" t="s">
        <v>176</v>
      </c>
      <c r="D202" s="10" t="s">
        <v>345</v>
      </c>
      <c r="E202" s="11">
        <v>30</v>
      </c>
      <c r="F202" s="12" t="s">
        <v>10</v>
      </c>
    </row>
    <row r="203" spans="1:6" x14ac:dyDescent="0.3">
      <c r="A203" s="9">
        <v>11</v>
      </c>
      <c r="B203" s="10" t="s">
        <v>356</v>
      </c>
      <c r="C203" s="9" t="s">
        <v>357</v>
      </c>
      <c r="D203" s="10" t="s">
        <v>358</v>
      </c>
      <c r="E203" s="11">
        <v>1640</v>
      </c>
      <c r="F203" s="12" t="s">
        <v>10</v>
      </c>
    </row>
    <row r="204" spans="1:6" x14ac:dyDescent="0.3">
      <c r="A204" s="9">
        <v>12</v>
      </c>
      <c r="B204" s="10" t="s">
        <v>192</v>
      </c>
      <c r="C204" s="24" t="s">
        <v>193</v>
      </c>
      <c r="D204" s="10" t="s">
        <v>339</v>
      </c>
      <c r="E204" s="11">
        <v>12.3</v>
      </c>
      <c r="F204" s="12" t="s">
        <v>34</v>
      </c>
    </row>
    <row r="205" spans="1:6" x14ac:dyDescent="0.3">
      <c r="A205" s="9">
        <v>13</v>
      </c>
      <c r="B205" s="10" t="s">
        <v>359</v>
      </c>
      <c r="C205" s="9" t="s">
        <v>360</v>
      </c>
      <c r="D205" s="10" t="s">
        <v>361</v>
      </c>
      <c r="E205" s="11">
        <v>3499.2</v>
      </c>
      <c r="F205" s="12" t="s">
        <v>362</v>
      </c>
    </row>
    <row r="206" spans="1:6" x14ac:dyDescent="0.3">
      <c r="A206" s="9">
        <v>14</v>
      </c>
      <c r="B206" s="20" t="s">
        <v>363</v>
      </c>
      <c r="C206" s="19" t="s">
        <v>364</v>
      </c>
      <c r="D206" s="10" t="s">
        <v>365</v>
      </c>
      <c r="E206" s="26">
        <v>10774.8</v>
      </c>
      <c r="F206" s="12" t="s">
        <v>10</v>
      </c>
    </row>
    <row r="207" spans="1:6" x14ac:dyDescent="0.3">
      <c r="A207" s="9">
        <v>15</v>
      </c>
      <c r="B207" s="20" t="s">
        <v>221</v>
      </c>
      <c r="C207" s="19" t="s">
        <v>222</v>
      </c>
      <c r="D207" s="10" t="s">
        <v>339</v>
      </c>
      <c r="E207" s="26">
        <v>861</v>
      </c>
      <c r="F207" s="12" t="s">
        <v>366</v>
      </c>
    </row>
    <row r="208" spans="1:6" x14ac:dyDescent="0.3">
      <c r="A208" s="9">
        <v>16</v>
      </c>
      <c r="B208" s="10" t="s">
        <v>367</v>
      </c>
      <c r="C208" s="9" t="s">
        <v>368</v>
      </c>
      <c r="D208" s="10" t="s">
        <v>369</v>
      </c>
      <c r="E208" s="11">
        <v>1943.4</v>
      </c>
      <c r="F208" s="12" t="s">
        <v>10</v>
      </c>
    </row>
    <row r="209" spans="1:7" x14ac:dyDescent="0.3">
      <c r="A209" s="9">
        <v>17</v>
      </c>
      <c r="B209" s="10" t="s">
        <v>82</v>
      </c>
      <c r="C209" s="9" t="s">
        <v>232</v>
      </c>
      <c r="D209" s="10" t="s">
        <v>345</v>
      </c>
      <c r="E209" s="11">
        <v>12</v>
      </c>
      <c r="F209" s="12" t="s">
        <v>10</v>
      </c>
    </row>
    <row r="210" spans="1:7" x14ac:dyDescent="0.3">
      <c r="A210" s="9">
        <v>18</v>
      </c>
      <c r="B210" s="10" t="s">
        <v>370</v>
      </c>
      <c r="C210" s="9" t="s">
        <v>239</v>
      </c>
      <c r="D210" s="10" t="s">
        <v>371</v>
      </c>
      <c r="E210" s="11">
        <v>19.7</v>
      </c>
      <c r="F210" s="12" t="s">
        <v>241</v>
      </c>
    </row>
    <row r="211" spans="1:7" ht="28.8" x14ac:dyDescent="0.3">
      <c r="A211" s="9">
        <v>19</v>
      </c>
      <c r="B211" s="10" t="s">
        <v>372</v>
      </c>
      <c r="C211" s="9" t="s">
        <v>373</v>
      </c>
      <c r="D211" s="10" t="s">
        <v>374</v>
      </c>
      <c r="E211" s="11">
        <v>607.37</v>
      </c>
      <c r="F211" s="12" t="s">
        <v>366</v>
      </c>
    </row>
    <row r="212" spans="1:7" x14ac:dyDescent="0.3">
      <c r="A212" s="9">
        <v>20</v>
      </c>
      <c r="B212" s="10" t="s">
        <v>363</v>
      </c>
      <c r="C212" s="9" t="s">
        <v>375</v>
      </c>
      <c r="D212" s="10" t="s">
        <v>365</v>
      </c>
      <c r="E212" s="11">
        <f>8193.34-691.46</f>
        <v>7501.88</v>
      </c>
      <c r="F212" s="12" t="s">
        <v>376</v>
      </c>
    </row>
    <row r="213" spans="1:7" x14ac:dyDescent="0.3">
      <c r="A213" s="9">
        <v>21</v>
      </c>
      <c r="B213" s="10" t="s">
        <v>251</v>
      </c>
      <c r="C213" s="9" t="s">
        <v>252</v>
      </c>
      <c r="D213" s="32" t="s">
        <v>345</v>
      </c>
      <c r="E213" s="26">
        <v>86.1</v>
      </c>
      <c r="F213" s="12" t="s">
        <v>10</v>
      </c>
    </row>
    <row r="214" spans="1:7" x14ac:dyDescent="0.3">
      <c r="A214" s="9">
        <v>22</v>
      </c>
      <c r="B214" s="10" t="s">
        <v>377</v>
      </c>
      <c r="C214" s="9" t="s">
        <v>378</v>
      </c>
      <c r="D214" s="32" t="s">
        <v>379</v>
      </c>
      <c r="E214" s="26">
        <v>120</v>
      </c>
      <c r="F214" s="12" t="s">
        <v>269</v>
      </c>
    </row>
    <row r="215" spans="1:7" ht="28.8" x14ac:dyDescent="0.3">
      <c r="A215" s="9">
        <v>23</v>
      </c>
      <c r="B215" s="10" t="s">
        <v>380</v>
      </c>
      <c r="C215" s="9" t="s">
        <v>381</v>
      </c>
      <c r="D215" s="10" t="s">
        <v>382</v>
      </c>
      <c r="E215" s="26">
        <v>1198.8</v>
      </c>
      <c r="F215" s="12" t="s">
        <v>269</v>
      </c>
    </row>
    <row r="216" spans="1:7" ht="28.8" x14ac:dyDescent="0.3">
      <c r="A216" s="9">
        <v>24</v>
      </c>
      <c r="B216" s="10" t="s">
        <v>372</v>
      </c>
      <c r="C216" s="9" t="s">
        <v>383</v>
      </c>
      <c r="D216" s="10" t="s">
        <v>384</v>
      </c>
      <c r="E216" s="26">
        <v>2058.13</v>
      </c>
      <c r="F216" s="12" t="s">
        <v>269</v>
      </c>
    </row>
    <row r="217" spans="1:7" ht="28.8" x14ac:dyDescent="0.3">
      <c r="A217" s="9">
        <v>25</v>
      </c>
      <c r="B217" s="10" t="s">
        <v>372</v>
      </c>
      <c r="C217" s="9" t="s">
        <v>385</v>
      </c>
      <c r="D217" s="10" t="s">
        <v>386</v>
      </c>
      <c r="E217" s="26">
        <v>293.31</v>
      </c>
      <c r="F217" s="12" t="s">
        <v>269</v>
      </c>
    </row>
    <row r="218" spans="1:7" ht="28.8" x14ac:dyDescent="0.3">
      <c r="A218" s="9">
        <v>26</v>
      </c>
      <c r="B218" s="10" t="s">
        <v>372</v>
      </c>
      <c r="C218" s="9" t="s">
        <v>387</v>
      </c>
      <c r="D218" s="10" t="s">
        <v>388</v>
      </c>
      <c r="E218" s="26">
        <v>18144</v>
      </c>
      <c r="F218" s="12" t="s">
        <v>389</v>
      </c>
    </row>
    <row r="219" spans="1:7" ht="28.8" x14ac:dyDescent="0.3">
      <c r="A219" s="9">
        <v>27</v>
      </c>
      <c r="B219" s="10" t="s">
        <v>390</v>
      </c>
      <c r="C219" s="9" t="s">
        <v>391</v>
      </c>
      <c r="D219" s="10" t="s">
        <v>392</v>
      </c>
      <c r="E219" s="26">
        <v>1400</v>
      </c>
      <c r="F219" s="12" t="s">
        <v>389</v>
      </c>
    </row>
    <row r="220" spans="1:7" ht="28.8" x14ac:dyDescent="0.3">
      <c r="A220" s="9">
        <v>28</v>
      </c>
      <c r="B220" s="10" t="s">
        <v>133</v>
      </c>
      <c r="C220" s="24" t="s">
        <v>313</v>
      </c>
      <c r="D220" s="10" t="s">
        <v>339</v>
      </c>
      <c r="E220" s="26">
        <v>23.25</v>
      </c>
      <c r="F220" s="12" t="s">
        <v>34</v>
      </c>
    </row>
    <row r="221" spans="1:7" ht="28.8" x14ac:dyDescent="0.3">
      <c r="A221" s="9"/>
      <c r="B221" s="10" t="s">
        <v>133</v>
      </c>
      <c r="C221" s="24" t="s">
        <v>322</v>
      </c>
      <c r="D221" s="10" t="s">
        <v>339</v>
      </c>
      <c r="E221" s="26">
        <v>23.25</v>
      </c>
      <c r="F221" s="12" t="s">
        <v>34</v>
      </c>
    </row>
    <row r="222" spans="1:7" x14ac:dyDescent="0.3">
      <c r="A222" s="9"/>
      <c r="B222" s="10"/>
      <c r="C222" s="24"/>
      <c r="D222" s="10"/>
      <c r="E222" s="26"/>
      <c r="F222" s="12"/>
    </row>
    <row r="223" spans="1:7" ht="18" x14ac:dyDescent="0.35">
      <c r="A223" s="100" t="s">
        <v>393</v>
      </c>
      <c r="B223" s="100"/>
      <c r="C223" s="100"/>
      <c r="D223" s="48" t="s">
        <v>336</v>
      </c>
      <c r="E223" s="49">
        <f>SUM(E193:E221)</f>
        <v>62873.369999999995</v>
      </c>
      <c r="F223" s="12"/>
      <c r="G223" s="13"/>
    </row>
    <row r="224" spans="1:7" ht="18" x14ac:dyDescent="0.35">
      <c r="A224" s="94" t="s">
        <v>337</v>
      </c>
      <c r="B224" s="87"/>
      <c r="C224" s="87"/>
      <c r="D224" s="87"/>
      <c r="E224" s="39">
        <f>150000-89400+20000+66300</f>
        <v>146900</v>
      </c>
      <c r="F224" s="12"/>
      <c r="G224" s="13"/>
    </row>
    <row r="225" spans="1:6" ht="18.75" customHeight="1" x14ac:dyDescent="0.35">
      <c r="A225" s="94" t="s">
        <v>338</v>
      </c>
      <c r="B225" s="87"/>
      <c r="C225" s="87"/>
      <c r="D225" s="87"/>
      <c r="E225" s="39">
        <f>E224-E223</f>
        <v>84026.63</v>
      </c>
      <c r="F225" s="12"/>
    </row>
    <row r="230" spans="1:6" x14ac:dyDescent="0.3">
      <c r="A230" s="95" t="s">
        <v>394</v>
      </c>
      <c r="B230" s="96"/>
      <c r="C230" s="96"/>
      <c r="D230" s="97"/>
      <c r="E230" s="11">
        <v>22915.37</v>
      </c>
      <c r="F230" s="12"/>
    </row>
    <row r="231" spans="1:6" ht="18" x14ac:dyDescent="0.35">
      <c r="A231" s="100" t="s">
        <v>395</v>
      </c>
      <c r="B231" s="101"/>
      <c r="C231" s="101"/>
      <c r="D231" s="48" t="s">
        <v>336</v>
      </c>
      <c r="E231" s="49">
        <f>SUM(E230:E230)</f>
        <v>22915.37</v>
      </c>
      <c r="F231" s="12"/>
    </row>
    <row r="232" spans="1:6" ht="18" x14ac:dyDescent="0.35">
      <c r="A232" s="102" t="s">
        <v>337</v>
      </c>
      <c r="B232" s="75"/>
      <c r="C232" s="75"/>
      <c r="D232" s="75"/>
      <c r="E232" s="50">
        <v>34893.68</v>
      </c>
    </row>
    <row r="233" spans="1:6" ht="18" x14ac:dyDescent="0.35">
      <c r="A233" s="94" t="s">
        <v>338</v>
      </c>
      <c r="B233" s="87"/>
      <c r="C233" s="87"/>
      <c r="D233" s="87"/>
      <c r="E233" s="39">
        <f>E232-E231</f>
        <v>11978.310000000001</v>
      </c>
    </row>
    <row r="237" spans="1:6" x14ac:dyDescent="0.3">
      <c r="A237" s="95" t="s">
        <v>396</v>
      </c>
      <c r="B237" s="96"/>
      <c r="C237" s="96"/>
      <c r="D237" s="97"/>
      <c r="E237" s="11">
        <v>13573.2</v>
      </c>
      <c r="F237" s="12"/>
    </row>
    <row r="238" spans="1:6" x14ac:dyDescent="0.3">
      <c r="A238" s="95" t="s">
        <v>397</v>
      </c>
      <c r="B238" s="96"/>
      <c r="C238" s="96"/>
      <c r="D238" s="97"/>
      <c r="E238" s="11">
        <v>16296.79</v>
      </c>
      <c r="F238" s="12"/>
    </row>
    <row r="239" spans="1:6" ht="18" x14ac:dyDescent="0.35">
      <c r="A239" s="91" t="s">
        <v>398</v>
      </c>
      <c r="B239" s="98"/>
      <c r="C239" s="99"/>
      <c r="D239" s="37" t="s">
        <v>336</v>
      </c>
      <c r="E239" s="38">
        <f>SUM(E237:E238)</f>
        <v>29869.99</v>
      </c>
      <c r="F239" s="12"/>
    </row>
    <row r="240" spans="1:6" ht="18" x14ac:dyDescent="0.35">
      <c r="A240" s="94" t="s">
        <v>337</v>
      </c>
      <c r="B240" s="87"/>
      <c r="C240" s="87"/>
      <c r="D240" s="87"/>
      <c r="E240" s="39">
        <v>50000</v>
      </c>
    </row>
    <row r="241" spans="1:6" ht="18" x14ac:dyDescent="0.35">
      <c r="A241" s="94" t="s">
        <v>338</v>
      </c>
      <c r="B241" s="87"/>
      <c r="C241" s="87"/>
      <c r="D241" s="87"/>
      <c r="E241" s="39">
        <f>E240-E239</f>
        <v>20130.009999999998</v>
      </c>
    </row>
    <row r="242" spans="1:6" ht="18" x14ac:dyDescent="0.35">
      <c r="A242" s="52"/>
      <c r="B242" s="41"/>
      <c r="C242" s="41"/>
      <c r="D242" s="41"/>
      <c r="E242" s="53"/>
    </row>
    <row r="243" spans="1:6" ht="18" x14ac:dyDescent="0.35">
      <c r="A243" s="52"/>
      <c r="B243" s="41"/>
      <c r="C243" s="41"/>
      <c r="D243" s="41"/>
      <c r="E243" s="53"/>
    </row>
    <row r="244" spans="1:6" ht="18" x14ac:dyDescent="0.35">
      <c r="A244" s="52"/>
      <c r="B244" s="41"/>
      <c r="C244" s="41"/>
      <c r="D244" s="41"/>
      <c r="E244" s="53"/>
    </row>
    <row r="245" spans="1:6" x14ac:dyDescent="0.3">
      <c r="A245" s="95" t="s">
        <v>396</v>
      </c>
      <c r="B245" s="96"/>
      <c r="C245" s="96"/>
      <c r="D245" s="97"/>
      <c r="E245" s="11">
        <v>2453.71</v>
      </c>
      <c r="F245" s="12"/>
    </row>
    <row r="246" spans="1:6" x14ac:dyDescent="0.3">
      <c r="A246" s="95" t="s">
        <v>397</v>
      </c>
      <c r="B246" s="96"/>
      <c r="C246" s="96"/>
      <c r="D246" s="97"/>
      <c r="E246" s="11">
        <v>3127.83</v>
      </c>
      <c r="F246" s="12"/>
    </row>
    <row r="247" spans="1:6" x14ac:dyDescent="0.3">
      <c r="A247" s="95" t="s">
        <v>399</v>
      </c>
      <c r="B247" s="96"/>
      <c r="C247" s="96"/>
      <c r="D247" s="97"/>
      <c r="E247" s="26">
        <v>309.42</v>
      </c>
      <c r="F247" s="12"/>
    </row>
    <row r="248" spans="1:6" x14ac:dyDescent="0.3">
      <c r="A248" s="95" t="s">
        <v>400</v>
      </c>
      <c r="B248" s="96"/>
      <c r="C248" s="96"/>
      <c r="D248" s="97"/>
      <c r="E248" s="26">
        <f>309.42</f>
        <v>309.42</v>
      </c>
      <c r="F248" s="12"/>
    </row>
    <row r="249" spans="1:6" x14ac:dyDescent="0.3">
      <c r="A249" s="95" t="s">
        <v>401</v>
      </c>
      <c r="B249" s="96"/>
      <c r="C249" s="96"/>
      <c r="D249" s="97"/>
      <c r="E249" s="26">
        <v>309.42</v>
      </c>
      <c r="F249" s="12"/>
    </row>
    <row r="250" spans="1:6" ht="18" x14ac:dyDescent="0.35">
      <c r="A250" s="91" t="s">
        <v>402</v>
      </c>
      <c r="B250" s="98"/>
      <c r="C250" s="99"/>
      <c r="D250" s="37" t="s">
        <v>336</v>
      </c>
      <c r="E250" s="38">
        <f>SUM(E245:E249)</f>
        <v>6509.8</v>
      </c>
      <c r="F250" s="12"/>
    </row>
    <row r="251" spans="1:6" ht="18" x14ac:dyDescent="0.35">
      <c r="A251" s="94" t="s">
        <v>337</v>
      </c>
      <c r="B251" s="87"/>
      <c r="C251" s="87"/>
      <c r="D251" s="87"/>
      <c r="E251" s="39">
        <v>11394.92</v>
      </c>
    </row>
    <row r="252" spans="1:6" ht="18" x14ac:dyDescent="0.35">
      <c r="A252" s="94" t="s">
        <v>338</v>
      </c>
      <c r="B252" s="87"/>
      <c r="C252" s="87"/>
      <c r="D252" s="87"/>
      <c r="E252" s="39">
        <f>E251-E250</f>
        <v>4885.12</v>
      </c>
    </row>
    <row r="253" spans="1:6" ht="18" x14ac:dyDescent="0.35">
      <c r="A253" s="52"/>
      <c r="B253" s="41"/>
      <c r="C253" s="41"/>
      <c r="D253" s="41"/>
      <c r="E253" s="53"/>
    </row>
    <row r="254" spans="1:6" ht="18" x14ac:dyDescent="0.35">
      <c r="A254" s="52"/>
      <c r="B254" s="41"/>
      <c r="C254" s="41"/>
      <c r="D254" s="41"/>
      <c r="E254" s="53"/>
    </row>
    <row r="255" spans="1:6" ht="18" x14ac:dyDescent="0.35">
      <c r="A255" s="52"/>
      <c r="B255" s="41"/>
      <c r="C255" s="41"/>
      <c r="D255" s="41"/>
      <c r="E255" s="53"/>
    </row>
    <row r="256" spans="1:6" x14ac:dyDescent="0.3">
      <c r="A256" s="95" t="s">
        <v>396</v>
      </c>
      <c r="B256" s="96"/>
      <c r="C256" s="96"/>
      <c r="D256" s="97"/>
      <c r="E256" s="11">
        <v>327.66000000000003</v>
      </c>
      <c r="F256" s="12"/>
    </row>
    <row r="257" spans="1:6" x14ac:dyDescent="0.3">
      <c r="A257" s="95" t="s">
        <v>397</v>
      </c>
      <c r="B257" s="96"/>
      <c r="C257" s="96"/>
      <c r="D257" s="97"/>
      <c r="E257" s="11">
        <v>328.2</v>
      </c>
      <c r="F257" s="12"/>
    </row>
    <row r="258" spans="1:6" x14ac:dyDescent="0.3">
      <c r="A258" s="95" t="s">
        <v>399</v>
      </c>
      <c r="B258" s="96"/>
      <c r="C258" s="96"/>
      <c r="D258" s="97"/>
      <c r="E258" s="26">
        <v>22.05</v>
      </c>
      <c r="F258" s="12"/>
    </row>
    <row r="259" spans="1:6" x14ac:dyDescent="0.3">
      <c r="A259" s="95" t="s">
        <v>400</v>
      </c>
      <c r="B259" s="96"/>
      <c r="C259" s="96"/>
      <c r="D259" s="97"/>
      <c r="E259" s="26">
        <v>22.05</v>
      </c>
      <c r="F259" s="12"/>
    </row>
    <row r="260" spans="1:6" x14ac:dyDescent="0.3">
      <c r="A260" s="95" t="s">
        <v>401</v>
      </c>
      <c r="B260" s="96"/>
      <c r="C260" s="96"/>
      <c r="D260" s="97"/>
      <c r="E260" s="26">
        <v>22.05</v>
      </c>
      <c r="F260" s="12"/>
    </row>
    <row r="261" spans="1:6" ht="18" x14ac:dyDescent="0.35">
      <c r="A261" s="91" t="s">
        <v>403</v>
      </c>
      <c r="B261" s="98"/>
      <c r="C261" s="99"/>
      <c r="D261" s="37" t="s">
        <v>336</v>
      </c>
      <c r="E261" s="38">
        <f>SUM(E256:E260)</f>
        <v>722.00999999999988</v>
      </c>
      <c r="F261" s="12"/>
    </row>
    <row r="262" spans="1:6" ht="18" x14ac:dyDescent="0.35">
      <c r="A262" s="94" t="s">
        <v>337</v>
      </c>
      <c r="B262" s="103"/>
      <c r="C262" s="103"/>
      <c r="D262" s="103"/>
      <c r="E262" s="39">
        <v>1911.4</v>
      </c>
    </row>
    <row r="263" spans="1:6" ht="18" x14ac:dyDescent="0.35">
      <c r="A263" s="94" t="s">
        <v>338</v>
      </c>
      <c r="B263" s="87"/>
      <c r="C263" s="87"/>
      <c r="D263" s="87"/>
      <c r="E263" s="39">
        <f>E262-E261</f>
        <v>1189.3900000000003</v>
      </c>
    </row>
    <row r="264" spans="1:6" ht="18" x14ac:dyDescent="0.35">
      <c r="A264" s="52"/>
      <c r="B264" s="41"/>
      <c r="C264" s="41"/>
      <c r="D264" s="41"/>
      <c r="E264" s="53"/>
    </row>
    <row r="265" spans="1:6" ht="18" x14ac:dyDescent="0.35">
      <c r="A265" s="52"/>
      <c r="B265" s="41"/>
      <c r="C265" s="41"/>
      <c r="D265" s="41"/>
      <c r="E265" s="53"/>
    </row>
    <row r="266" spans="1:6" ht="18" x14ac:dyDescent="0.35">
      <c r="A266" s="52"/>
      <c r="B266" s="41"/>
      <c r="C266" s="41"/>
      <c r="D266" s="41"/>
      <c r="E266" s="53"/>
    </row>
    <row r="267" spans="1:6" x14ac:dyDescent="0.3">
      <c r="A267" s="104" t="s">
        <v>404</v>
      </c>
      <c r="B267" s="105"/>
      <c r="C267" s="105"/>
      <c r="D267" s="106"/>
      <c r="E267" s="11">
        <v>7137.01</v>
      </c>
      <c r="F267" s="12"/>
    </row>
    <row r="268" spans="1:6" x14ac:dyDescent="0.3">
      <c r="A268" s="104" t="s">
        <v>405</v>
      </c>
      <c r="B268" s="105"/>
      <c r="C268" s="105"/>
      <c r="D268" s="106"/>
      <c r="E268" s="11">
        <v>5463</v>
      </c>
      <c r="F268" s="12"/>
    </row>
    <row r="269" spans="1:6" ht="18" x14ac:dyDescent="0.35">
      <c r="A269" s="91" t="s">
        <v>406</v>
      </c>
      <c r="B269" s="98"/>
      <c r="C269" s="99"/>
      <c r="D269" s="37" t="s">
        <v>336</v>
      </c>
      <c r="E269" s="38">
        <f>SUM(E267:E268)</f>
        <v>12600.01</v>
      </c>
      <c r="F269" s="12"/>
    </row>
    <row r="270" spans="1:6" ht="18" x14ac:dyDescent="0.35">
      <c r="A270" s="94" t="s">
        <v>337</v>
      </c>
      <c r="B270" s="87"/>
      <c r="C270" s="87"/>
      <c r="D270" s="87"/>
      <c r="E270" s="39">
        <v>17700</v>
      </c>
    </row>
    <row r="271" spans="1:6" ht="18" x14ac:dyDescent="0.35">
      <c r="A271" s="94" t="s">
        <v>338</v>
      </c>
      <c r="B271" s="87"/>
      <c r="C271" s="87"/>
      <c r="D271" s="87"/>
      <c r="E271" s="39">
        <f>E270-E269</f>
        <v>5099.99</v>
      </c>
    </row>
    <row r="272" spans="1:6" ht="18" x14ac:dyDescent="0.35">
      <c r="A272" s="52"/>
      <c r="B272" s="41"/>
      <c r="C272" s="41"/>
      <c r="D272" s="41"/>
      <c r="E272" s="53"/>
    </row>
    <row r="273" spans="1:6" ht="18" x14ac:dyDescent="0.35">
      <c r="A273" s="52"/>
      <c r="B273" s="41"/>
      <c r="C273" s="41"/>
      <c r="D273" s="41"/>
      <c r="E273" s="53"/>
    </row>
    <row r="274" spans="1:6" ht="18" x14ac:dyDescent="0.35">
      <c r="A274" s="52"/>
      <c r="B274" s="41"/>
      <c r="C274" s="41"/>
      <c r="D274" s="41"/>
      <c r="E274" s="53"/>
    </row>
    <row r="275" spans="1:6" x14ac:dyDescent="0.3">
      <c r="A275" s="9">
        <v>1</v>
      </c>
      <c r="B275" s="10" t="s">
        <v>407</v>
      </c>
      <c r="C275" s="24" t="s">
        <v>408</v>
      </c>
      <c r="D275" s="10" t="s">
        <v>409</v>
      </c>
      <c r="E275" s="11">
        <v>1403.06</v>
      </c>
      <c r="F275" s="24"/>
    </row>
    <row r="276" spans="1:6" x14ac:dyDescent="0.3">
      <c r="A276" s="9">
        <v>2</v>
      </c>
      <c r="B276" s="10" t="s">
        <v>407</v>
      </c>
      <c r="C276" s="24" t="s">
        <v>410</v>
      </c>
      <c r="D276" s="10" t="s">
        <v>409</v>
      </c>
      <c r="E276" s="11">
        <v>1324.49</v>
      </c>
      <c r="F276" s="24"/>
    </row>
    <row r="277" spans="1:6" x14ac:dyDescent="0.3">
      <c r="A277" s="9">
        <v>3</v>
      </c>
      <c r="B277" s="10" t="s">
        <v>407</v>
      </c>
      <c r="C277" s="24" t="s">
        <v>411</v>
      </c>
      <c r="D277" s="10" t="s">
        <v>412</v>
      </c>
      <c r="E277" s="11">
        <v>71.77</v>
      </c>
      <c r="F277" s="24"/>
    </row>
    <row r="278" spans="1:6" x14ac:dyDescent="0.3">
      <c r="A278" s="9">
        <v>4</v>
      </c>
      <c r="B278" s="10" t="s">
        <v>407</v>
      </c>
      <c r="C278" s="24" t="s">
        <v>413</v>
      </c>
      <c r="D278" s="10" t="s">
        <v>409</v>
      </c>
      <c r="E278" s="11">
        <v>1273.75</v>
      </c>
      <c r="F278" s="24"/>
    </row>
    <row r="279" spans="1:6" ht="18" x14ac:dyDescent="0.35">
      <c r="A279" s="100" t="s">
        <v>414</v>
      </c>
      <c r="B279" s="101"/>
      <c r="C279" s="101"/>
      <c r="D279" s="48" t="s">
        <v>336</v>
      </c>
      <c r="E279" s="49">
        <f>SUM(E275:E278)</f>
        <v>4073.07</v>
      </c>
      <c r="F279" s="12"/>
    </row>
    <row r="280" spans="1:6" ht="18" x14ac:dyDescent="0.35">
      <c r="A280" s="94" t="s">
        <v>337</v>
      </c>
      <c r="B280" s="87"/>
      <c r="C280" s="87"/>
      <c r="D280" s="87"/>
      <c r="E280" s="39">
        <v>10000</v>
      </c>
    </row>
    <row r="281" spans="1:6" ht="18" x14ac:dyDescent="0.35">
      <c r="A281" s="94" t="s">
        <v>338</v>
      </c>
      <c r="B281" s="87"/>
      <c r="C281" s="87"/>
      <c r="D281" s="87"/>
      <c r="E281" s="39">
        <f>E280-E279</f>
        <v>5926.93</v>
      </c>
    </row>
    <row r="283" spans="1:6" ht="15" thickBot="1" x14ac:dyDescent="0.35"/>
    <row r="284" spans="1:6" x14ac:dyDescent="0.3">
      <c r="A284" s="55"/>
      <c r="B284" s="56"/>
      <c r="C284" s="57" t="s">
        <v>415</v>
      </c>
      <c r="D284" s="56" t="s">
        <v>416</v>
      </c>
      <c r="E284" s="58" t="s">
        <v>417</v>
      </c>
    </row>
    <row r="285" spans="1:6" x14ac:dyDescent="0.3">
      <c r="A285" s="59"/>
      <c r="B285" s="10" t="s">
        <v>418</v>
      </c>
      <c r="C285" s="11">
        <f>E232</f>
        <v>34893.68</v>
      </c>
      <c r="D285" s="60">
        <f>E231</f>
        <v>22915.37</v>
      </c>
      <c r="E285" s="61">
        <f>C285-D285</f>
        <v>11978.310000000001</v>
      </c>
    </row>
    <row r="286" spans="1:6" x14ac:dyDescent="0.3">
      <c r="A286" s="59"/>
      <c r="B286" s="10" t="s">
        <v>419</v>
      </c>
      <c r="C286" s="11">
        <f>E240</f>
        <v>50000</v>
      </c>
      <c r="D286" s="60">
        <f>E239</f>
        <v>29869.99</v>
      </c>
      <c r="E286" s="61">
        <f t="shared" ref="E286:E292" si="0">C286-D286</f>
        <v>20130.009999999998</v>
      </c>
    </row>
    <row r="287" spans="1:6" x14ac:dyDescent="0.3">
      <c r="A287" s="59"/>
      <c r="B287" s="10" t="s">
        <v>420</v>
      </c>
      <c r="C287" s="11">
        <f>E251</f>
        <v>11394.92</v>
      </c>
      <c r="D287" s="60">
        <f>E250</f>
        <v>6509.8</v>
      </c>
      <c r="E287" s="61">
        <f t="shared" si="0"/>
        <v>4885.12</v>
      </c>
    </row>
    <row r="288" spans="1:6" x14ac:dyDescent="0.3">
      <c r="A288" s="59"/>
      <c r="B288" s="10" t="s">
        <v>421</v>
      </c>
      <c r="C288" s="11">
        <f>E262</f>
        <v>1911.4</v>
      </c>
      <c r="D288" s="60">
        <f>E261</f>
        <v>722.00999999999988</v>
      </c>
      <c r="E288" s="61">
        <f t="shared" si="0"/>
        <v>1189.3900000000003</v>
      </c>
    </row>
    <row r="289" spans="1:10" x14ac:dyDescent="0.3">
      <c r="A289" s="59"/>
      <c r="B289" s="10" t="s">
        <v>422</v>
      </c>
      <c r="C289" s="11">
        <f>E270</f>
        <v>17700</v>
      </c>
      <c r="D289" s="60">
        <f>E269</f>
        <v>12600.01</v>
      </c>
      <c r="E289" s="61">
        <f t="shared" si="0"/>
        <v>5099.99</v>
      </c>
    </row>
    <row r="290" spans="1:10" x14ac:dyDescent="0.3">
      <c r="A290" s="59"/>
      <c r="B290" s="10" t="s">
        <v>423</v>
      </c>
      <c r="C290" s="11">
        <f>E180</f>
        <v>543500</v>
      </c>
      <c r="D290" s="60">
        <f>E179</f>
        <v>429178.92</v>
      </c>
      <c r="E290" s="61">
        <f t="shared" si="0"/>
        <v>114321.08000000002</v>
      </c>
    </row>
    <row r="291" spans="1:10" x14ac:dyDescent="0.3">
      <c r="A291" s="59"/>
      <c r="B291" s="10" t="s">
        <v>424</v>
      </c>
      <c r="C291" s="11">
        <f>E280</f>
        <v>10000</v>
      </c>
      <c r="D291" s="60">
        <f>E279</f>
        <v>4073.07</v>
      </c>
      <c r="E291" s="61">
        <f t="shared" si="0"/>
        <v>5926.93</v>
      </c>
    </row>
    <row r="292" spans="1:10" ht="15" thickBot="1" x14ac:dyDescent="0.35">
      <c r="A292" s="62"/>
      <c r="B292" s="63" t="s">
        <v>425</v>
      </c>
      <c r="C292" s="64">
        <f>E224</f>
        <v>146900</v>
      </c>
      <c r="D292" s="65">
        <f>E223</f>
        <v>62873.369999999995</v>
      </c>
      <c r="E292" s="66">
        <f t="shared" si="0"/>
        <v>84026.63</v>
      </c>
    </row>
    <row r="293" spans="1:10" s="67" customFormat="1" ht="16.2" thickBot="1" x14ac:dyDescent="0.35">
      <c r="B293" s="68"/>
      <c r="C293" s="69">
        <f>SUM(C285:C292)</f>
        <v>816300</v>
      </c>
      <c r="D293" s="70">
        <f>SUM(D285:D292)</f>
        <v>568742.54</v>
      </c>
      <c r="E293" s="69">
        <f>SUM(E285:E292)</f>
        <v>247557.46000000002</v>
      </c>
      <c r="F293" s="71"/>
      <c r="J293" s="72"/>
    </row>
  </sheetData>
  <mergeCells count="155">
    <mergeCell ref="A269:C269"/>
    <mergeCell ref="A270:D270"/>
    <mergeCell ref="A271:D271"/>
    <mergeCell ref="A279:C279"/>
    <mergeCell ref="A280:D280"/>
    <mergeCell ref="A281:D281"/>
    <mergeCell ref="A260:D260"/>
    <mergeCell ref="A261:C261"/>
    <mergeCell ref="A262:D262"/>
    <mergeCell ref="A263:D263"/>
    <mergeCell ref="A267:D267"/>
    <mergeCell ref="A268:D268"/>
    <mergeCell ref="A251:D251"/>
    <mergeCell ref="A252:D252"/>
    <mergeCell ref="A256:D256"/>
    <mergeCell ref="A257:D257"/>
    <mergeCell ref="A258:D258"/>
    <mergeCell ref="A259:D259"/>
    <mergeCell ref="A245:D245"/>
    <mergeCell ref="A246:D246"/>
    <mergeCell ref="A247:D247"/>
    <mergeCell ref="A248:D248"/>
    <mergeCell ref="A249:D249"/>
    <mergeCell ref="A250:C250"/>
    <mergeCell ref="A233:D233"/>
    <mergeCell ref="A237:D237"/>
    <mergeCell ref="A238:D238"/>
    <mergeCell ref="A239:C239"/>
    <mergeCell ref="A240:D240"/>
    <mergeCell ref="A241:D241"/>
    <mergeCell ref="A223:C223"/>
    <mergeCell ref="A224:D224"/>
    <mergeCell ref="A225:D225"/>
    <mergeCell ref="A230:D230"/>
    <mergeCell ref="A231:C231"/>
    <mergeCell ref="A232:D232"/>
    <mergeCell ref="A175:A176"/>
    <mergeCell ref="B175:B176"/>
    <mergeCell ref="C175:C176"/>
    <mergeCell ref="A179:C179"/>
    <mergeCell ref="A180:D180"/>
    <mergeCell ref="A181:D181"/>
    <mergeCell ref="A162:A163"/>
    <mergeCell ref="B162:B163"/>
    <mergeCell ref="C162:C163"/>
    <mergeCell ref="A173:A174"/>
    <mergeCell ref="B173:B174"/>
    <mergeCell ref="C173:C174"/>
    <mergeCell ref="A154:A155"/>
    <mergeCell ref="B154:B155"/>
    <mergeCell ref="C154:C155"/>
    <mergeCell ref="A158:A159"/>
    <mergeCell ref="B158:B159"/>
    <mergeCell ref="C158:C159"/>
    <mergeCell ref="A141:A143"/>
    <mergeCell ref="B141:B143"/>
    <mergeCell ref="C141:C143"/>
    <mergeCell ref="F141:F143"/>
    <mergeCell ref="A151:A153"/>
    <mergeCell ref="B151:B153"/>
    <mergeCell ref="C151:C153"/>
    <mergeCell ref="A119:A121"/>
    <mergeCell ref="B119:B121"/>
    <mergeCell ref="C119:C121"/>
    <mergeCell ref="F119:F121"/>
    <mergeCell ref="A125:A127"/>
    <mergeCell ref="B125:B127"/>
    <mergeCell ref="C125:C127"/>
    <mergeCell ref="F125:F127"/>
    <mergeCell ref="A101:A104"/>
    <mergeCell ref="B101:B104"/>
    <mergeCell ref="C101:C104"/>
    <mergeCell ref="F101:F104"/>
    <mergeCell ref="A114:A116"/>
    <mergeCell ref="B114:B116"/>
    <mergeCell ref="C114:C116"/>
    <mergeCell ref="A91:A92"/>
    <mergeCell ref="B91:B92"/>
    <mergeCell ref="C91:C92"/>
    <mergeCell ref="F91:F92"/>
    <mergeCell ref="A93:A96"/>
    <mergeCell ref="B93:B96"/>
    <mergeCell ref="C93:C96"/>
    <mergeCell ref="F93:F96"/>
    <mergeCell ref="A78:A82"/>
    <mergeCell ref="B78:B82"/>
    <mergeCell ref="C78:C82"/>
    <mergeCell ref="F78:F82"/>
    <mergeCell ref="A89:A90"/>
    <mergeCell ref="B89:B90"/>
    <mergeCell ref="C89:C90"/>
    <mergeCell ref="F89:F90"/>
    <mergeCell ref="A69:A70"/>
    <mergeCell ref="B69:B70"/>
    <mergeCell ref="C69:C70"/>
    <mergeCell ref="F69:F70"/>
    <mergeCell ref="A72:A74"/>
    <mergeCell ref="B72:B74"/>
    <mergeCell ref="C72:C74"/>
    <mergeCell ref="F72:F74"/>
    <mergeCell ref="A59:A60"/>
    <mergeCell ref="B59:B60"/>
    <mergeCell ref="C59:C60"/>
    <mergeCell ref="F59:F60"/>
    <mergeCell ref="A62:A64"/>
    <mergeCell ref="B62:B64"/>
    <mergeCell ref="C62:C64"/>
    <mergeCell ref="F62:F64"/>
    <mergeCell ref="A51:A53"/>
    <mergeCell ref="B51:B53"/>
    <mergeCell ref="C51:C53"/>
    <mergeCell ref="F51:F53"/>
    <mergeCell ref="A55:A56"/>
    <mergeCell ref="B55:B56"/>
    <mergeCell ref="C55:C56"/>
    <mergeCell ref="F55:F56"/>
    <mergeCell ref="A46:A47"/>
    <mergeCell ref="B46:B47"/>
    <mergeCell ref="C46:C47"/>
    <mergeCell ref="F46:F47"/>
    <mergeCell ref="A49:A50"/>
    <mergeCell ref="B49:B50"/>
    <mergeCell ref="C49:C50"/>
    <mergeCell ref="F49:F50"/>
    <mergeCell ref="A36:A42"/>
    <mergeCell ref="B36:B42"/>
    <mergeCell ref="C36:C42"/>
    <mergeCell ref="F36:F42"/>
    <mergeCell ref="A44:A45"/>
    <mergeCell ref="B44:B45"/>
    <mergeCell ref="C44:C45"/>
    <mergeCell ref="F44:F45"/>
    <mergeCell ref="A25:A35"/>
    <mergeCell ref="B25:B35"/>
    <mergeCell ref="C25:C35"/>
    <mergeCell ref="F25:F35"/>
    <mergeCell ref="A16:A18"/>
    <mergeCell ref="B16:B18"/>
    <mergeCell ref="C16:C18"/>
    <mergeCell ref="F16:F18"/>
    <mergeCell ref="A19:A20"/>
    <mergeCell ref="B19:B20"/>
    <mergeCell ref="C19:C20"/>
    <mergeCell ref="F19:F20"/>
    <mergeCell ref="A2:F2"/>
    <mergeCell ref="A8:A9"/>
    <mergeCell ref="B8:B9"/>
    <mergeCell ref="C8:C9"/>
    <mergeCell ref="A11:A13"/>
    <mergeCell ref="B11:B13"/>
    <mergeCell ref="C11:C13"/>
    <mergeCell ref="A22:A23"/>
    <mergeCell ref="B22:B23"/>
    <mergeCell ref="C22:C23"/>
    <mergeCell ref="F22:F2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18-11-2020</vt:lpstr>
      <vt:lpstr>'18-11-2020'!Tytuły_wydruku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dcterms:created xsi:type="dcterms:W3CDTF">2020-11-18T10:47:35Z</dcterms:created>
  <dcterms:modified xsi:type="dcterms:W3CDTF">2020-11-18T11:25:11Z</dcterms:modified>
</cp:coreProperties>
</file>